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andbuch\Wissensbausteine\Prozesskostenrechnung\40-Prozesskostenrechnung\Vorlagen\"/>
    </mc:Choice>
  </mc:AlternateContent>
  <xr:revisionPtr revIDLastSave="0" documentId="13_ncr:1_{9B3436C3-053A-4FCF-B4E6-1BE2B6D22147}" xr6:coauthVersionLast="47" xr6:coauthVersionMax="47" xr10:uidLastSave="{00000000-0000-0000-0000-000000000000}"/>
  <bookViews>
    <workbookView xWindow="2600" yWindow="610" windowWidth="29470" windowHeight="19600" xr2:uid="{00000000-000D-0000-FFFF-FFFF00000000}"/>
  </bookViews>
  <sheets>
    <sheet name="Kostenzusammenstellung" sheetId="1" r:id="rId1"/>
    <sheet name="Teilprozesskosten lmn" sheetId="4" r:id="rId2"/>
    <sheet name="Teilprozesskosten lmi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4" l="1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J28" i="4"/>
  <c r="L28" i="4" s="1"/>
  <c r="J27" i="4"/>
  <c r="L27" i="4" s="1"/>
  <c r="J26" i="4"/>
  <c r="L26" i="4" s="1"/>
  <c r="J25" i="4"/>
  <c r="J24" i="4"/>
  <c r="L24" i="4" s="1"/>
  <c r="J23" i="4"/>
  <c r="L23" i="4" s="1"/>
  <c r="J22" i="4"/>
  <c r="L22" i="4" s="1"/>
  <c r="J21" i="4"/>
  <c r="J20" i="4"/>
  <c r="L20" i="4" s="1"/>
  <c r="J19" i="4"/>
  <c r="L19" i="4" s="1"/>
  <c r="J18" i="4"/>
  <c r="L18" i="4" s="1"/>
  <c r="J17" i="4"/>
  <c r="J16" i="4"/>
  <c r="L16" i="4" s="1"/>
  <c r="J15" i="4"/>
  <c r="L15" i="4" s="1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K12" i="2"/>
  <c r="J12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F28" i="2"/>
  <c r="F27" i="2"/>
  <c r="F26" i="2"/>
  <c r="F25" i="2"/>
  <c r="F24" i="2"/>
  <c r="F23" i="2"/>
  <c r="F22" i="2"/>
  <c r="F21" i="2"/>
  <c r="F20" i="2"/>
  <c r="F19" i="2"/>
  <c r="F18" i="2"/>
  <c r="F17" i="2"/>
  <c r="H13" i="2"/>
  <c r="G12" i="2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F28" i="4"/>
  <c r="F27" i="4"/>
  <c r="F26" i="4"/>
  <c r="F25" i="4"/>
  <c r="I25" i="4" s="1"/>
  <c r="F24" i="4"/>
  <c r="F23" i="4"/>
  <c r="F22" i="4"/>
  <c r="F21" i="4"/>
  <c r="I21" i="4" s="1"/>
  <c r="F20" i="4"/>
  <c r="F19" i="4"/>
  <c r="F18" i="4"/>
  <c r="F17" i="4"/>
  <c r="I17" i="4" s="1"/>
  <c r="F16" i="4"/>
  <c r="F15" i="4"/>
  <c r="H14" i="4"/>
  <c r="H13" i="4"/>
  <c r="G12" i="4"/>
  <c r="L17" i="4" l="1"/>
  <c r="L21" i="4"/>
  <c r="L25" i="4"/>
  <c r="I18" i="2"/>
  <c r="I22" i="2"/>
  <c r="I26" i="2"/>
  <c r="I20" i="2"/>
  <c r="I24" i="2"/>
  <c r="I28" i="2"/>
  <c r="I16" i="4"/>
  <c r="I20" i="4"/>
  <c r="I24" i="4"/>
  <c r="I28" i="4"/>
  <c r="I19" i="4"/>
  <c r="I27" i="4"/>
  <c r="I15" i="4"/>
  <c r="I23" i="4"/>
  <c r="G11" i="2"/>
  <c r="I19" i="2"/>
  <c r="I23" i="2"/>
  <c r="I27" i="2"/>
  <c r="I18" i="4"/>
  <c r="I22" i="4"/>
  <c r="I26" i="4"/>
  <c r="I17" i="2"/>
  <c r="I21" i="2"/>
  <c r="I25" i="2"/>
  <c r="L12" i="2"/>
  <c r="H12" i="2"/>
  <c r="H12" i="4"/>
  <c r="D12" i="1"/>
  <c r="C12" i="1"/>
  <c r="E12" i="2"/>
  <c r="F13" i="2"/>
  <c r="I13" i="2" s="1"/>
  <c r="F14" i="2"/>
  <c r="I14" i="2" s="1"/>
  <c r="F15" i="2"/>
  <c r="I15" i="2" s="1"/>
  <c r="F16" i="2"/>
  <c r="I16" i="2" s="1"/>
  <c r="F13" i="4"/>
  <c r="I13" i="4" s="1"/>
  <c r="F14" i="4"/>
  <c r="I14" i="4" s="1"/>
  <c r="E12" i="4"/>
  <c r="K14" i="4" l="1"/>
  <c r="K13" i="4"/>
  <c r="K12" i="4" s="1"/>
  <c r="J14" i="4"/>
  <c r="L14" i="4" s="1"/>
  <c r="J13" i="4"/>
  <c r="E11" i="2"/>
  <c r="H11" i="2"/>
  <c r="E12" i="1"/>
  <c r="I12" i="4"/>
  <c r="F12" i="2"/>
  <c r="F12" i="4"/>
  <c r="N22" i="2" l="1"/>
  <c r="Q22" i="2" s="1"/>
  <c r="T22" i="2" s="1"/>
  <c r="N25" i="2"/>
  <c r="Q25" i="2" s="1"/>
  <c r="T25" i="2" s="1"/>
  <c r="N27" i="2"/>
  <c r="Q27" i="2" s="1"/>
  <c r="T27" i="2" s="1"/>
  <c r="N17" i="2"/>
  <c r="Q17" i="2" s="1"/>
  <c r="T17" i="2" s="1"/>
  <c r="N26" i="2"/>
  <c r="Q26" i="2" s="1"/>
  <c r="T26" i="2" s="1"/>
  <c r="N19" i="2"/>
  <c r="Q19" i="2" s="1"/>
  <c r="T19" i="2" s="1"/>
  <c r="N23" i="2"/>
  <c r="Q23" i="2" s="1"/>
  <c r="T23" i="2" s="1"/>
  <c r="N13" i="2"/>
  <c r="N18" i="2"/>
  <c r="Q18" i="2" s="1"/>
  <c r="T18" i="2" s="1"/>
  <c r="N15" i="2"/>
  <c r="Q15" i="2" s="1"/>
  <c r="T15" i="2" s="1"/>
  <c r="N16" i="2"/>
  <c r="Q16" i="2" s="1"/>
  <c r="T16" i="2" s="1"/>
  <c r="N20" i="2"/>
  <c r="Q20" i="2" s="1"/>
  <c r="T20" i="2" s="1"/>
  <c r="N28" i="2"/>
  <c r="Q28" i="2" s="1"/>
  <c r="T28" i="2" s="1"/>
  <c r="N14" i="2"/>
  <c r="Q14" i="2" s="1"/>
  <c r="T14" i="2" s="1"/>
  <c r="N21" i="2"/>
  <c r="Q21" i="2" s="1"/>
  <c r="T21" i="2" s="1"/>
  <c r="N24" i="2"/>
  <c r="Q24" i="2" s="1"/>
  <c r="T24" i="2" s="1"/>
  <c r="L13" i="4"/>
  <c r="J12" i="4"/>
  <c r="K11" i="2"/>
  <c r="F11" i="2"/>
  <c r="I12" i="2"/>
  <c r="Q13" i="2" l="1"/>
  <c r="N12" i="2"/>
  <c r="M20" i="2"/>
  <c r="M23" i="2"/>
  <c r="M25" i="2"/>
  <c r="M22" i="2"/>
  <c r="M16" i="2"/>
  <c r="M19" i="2"/>
  <c r="M21" i="2"/>
  <c r="M14" i="2"/>
  <c r="J11" i="2"/>
  <c r="M15" i="2"/>
  <c r="M17" i="2"/>
  <c r="L12" i="4"/>
  <c r="M26" i="2"/>
  <c r="M24" i="2"/>
  <c r="M27" i="2"/>
  <c r="M13" i="2"/>
  <c r="M28" i="2"/>
  <c r="M18" i="2"/>
  <c r="P18" i="2" l="1"/>
  <c r="O18" i="2"/>
  <c r="P24" i="2"/>
  <c r="O24" i="2"/>
  <c r="P15" i="2"/>
  <c r="O15" i="2"/>
  <c r="O19" i="2"/>
  <c r="P19" i="2"/>
  <c r="O23" i="2"/>
  <c r="P23" i="2"/>
  <c r="O28" i="2"/>
  <c r="P28" i="2"/>
  <c r="O26" i="2"/>
  <c r="P26" i="2"/>
  <c r="O16" i="2"/>
  <c r="P16" i="2"/>
  <c r="P20" i="2"/>
  <c r="O20" i="2"/>
  <c r="P13" i="2"/>
  <c r="M12" i="2"/>
  <c r="O12" i="2" s="1"/>
  <c r="O13" i="2"/>
  <c r="O14" i="2"/>
  <c r="P14" i="2"/>
  <c r="P22" i="2"/>
  <c r="O22" i="2"/>
  <c r="O27" i="2"/>
  <c r="P27" i="2"/>
  <c r="O17" i="2"/>
  <c r="P17" i="2"/>
  <c r="P21" i="2"/>
  <c r="O21" i="2"/>
  <c r="O25" i="2"/>
  <c r="P25" i="2"/>
  <c r="T13" i="2"/>
  <c r="Q12" i="2"/>
  <c r="S27" i="2" l="1"/>
  <c r="U27" i="2" s="1"/>
  <c r="R27" i="2"/>
  <c r="S14" i="2"/>
  <c r="U14" i="2" s="1"/>
  <c r="R14" i="2"/>
  <c r="S13" i="2"/>
  <c r="U13" i="2" s="1"/>
  <c r="P12" i="2"/>
  <c r="R12" i="2" s="1"/>
  <c r="R13" i="2"/>
  <c r="S24" i="2"/>
  <c r="U24" i="2" s="1"/>
  <c r="R24" i="2"/>
  <c r="R28" i="2"/>
  <c r="S28" i="2"/>
  <c r="U28" i="2" s="1"/>
  <c r="S21" i="2"/>
  <c r="U21" i="2" s="1"/>
  <c r="R21" i="2"/>
  <c r="R26" i="2"/>
  <c r="S26" i="2"/>
  <c r="U26" i="2" s="1"/>
  <c r="R23" i="2"/>
  <c r="S23" i="2"/>
  <c r="U23" i="2" s="1"/>
  <c r="R22" i="2"/>
  <c r="S22" i="2"/>
  <c r="U22" i="2" s="1"/>
  <c r="S16" i="2"/>
  <c r="U16" i="2" s="1"/>
  <c r="R16" i="2"/>
  <c r="S19" i="2"/>
  <c r="U19" i="2" s="1"/>
  <c r="R19" i="2"/>
  <c r="S25" i="2"/>
  <c r="U25" i="2" s="1"/>
  <c r="R25" i="2"/>
  <c r="S17" i="2"/>
  <c r="U17" i="2" s="1"/>
  <c r="R17" i="2"/>
  <c r="S20" i="2"/>
  <c r="U20" i="2" s="1"/>
  <c r="R20" i="2"/>
  <c r="S15" i="2"/>
  <c r="U15" i="2" s="1"/>
  <c r="R15" i="2"/>
  <c r="S18" i="2"/>
  <c r="U18" i="2" s="1"/>
  <c r="R18" i="2"/>
</calcChain>
</file>

<file path=xl/sharedStrings.xml><?xml version="1.0" encoding="utf-8"?>
<sst xmlns="http://schemas.openxmlformats.org/spreadsheetml/2006/main" count="104" uniqueCount="50">
  <si>
    <t>Kosteninformationen</t>
  </si>
  <si>
    <t>Plan</t>
  </si>
  <si>
    <t>Ist</t>
  </si>
  <si>
    <t>Personalkosten</t>
  </si>
  <si>
    <t>Sachkosten</t>
  </si>
  <si>
    <t>Sonstige Kosten</t>
  </si>
  <si>
    <t>Gesamtkosten</t>
  </si>
  <si>
    <t>Kostenstelle:</t>
  </si>
  <si>
    <t>Verantwortlich:</t>
  </si>
  <si>
    <t>pro Jahr</t>
  </si>
  <si>
    <t>Kostentreiber</t>
  </si>
  <si>
    <t>Summe aller lmi Teilprozesse</t>
  </si>
  <si>
    <t>001</t>
  </si>
  <si>
    <t>002</t>
  </si>
  <si>
    <t>003</t>
  </si>
  <si>
    <t>004</t>
  </si>
  <si>
    <t>Bestellungen durchführen</t>
  </si>
  <si>
    <t>Lieferaten betreuen</t>
  </si>
  <si>
    <t>Preise verwalten</t>
  </si>
  <si>
    <t>Reklamationen bearbeiten</t>
  </si>
  <si>
    <t>Teilprozessbezeichnung</t>
  </si>
  <si>
    <t>Bestellungen</t>
  </si>
  <si>
    <t>Lieferanten</t>
  </si>
  <si>
    <t>untersch. Kaufteile</t>
  </si>
  <si>
    <t>Reklamationen</t>
  </si>
  <si>
    <t>Menge Kostentreiber</t>
  </si>
  <si>
    <t>in %</t>
  </si>
  <si>
    <t>Mitarbeiter-Anteil</t>
  </si>
  <si>
    <t>Kapazitätsverbrauch</t>
  </si>
  <si>
    <t>lmi</t>
  </si>
  <si>
    <t>Umlage lmn</t>
  </si>
  <si>
    <t>Summe aller lmn Teilprozesse</t>
  </si>
  <si>
    <t>101</t>
  </si>
  <si>
    <t>102</t>
  </si>
  <si>
    <t>Verwaltungstätigkeiten</t>
  </si>
  <si>
    <t>Abteilung leiten</t>
  </si>
  <si>
    <t>Teilprozessanalyse leistungsmengeninduziert (lmi)</t>
  </si>
  <si>
    <t>Nr.</t>
  </si>
  <si>
    <t>Teilprozessanalyse leistungsmengenneutral (lmn)</t>
  </si>
  <si>
    <t>Ermittlung Prozesskostensatz Plan-Ist-Vergleich</t>
  </si>
  <si>
    <t>PLAN</t>
  </si>
  <si>
    <t>IST</t>
  </si>
  <si>
    <t>Kosten Teilprozess lmi</t>
  </si>
  <si>
    <t>Kosten Teilprozess lmn</t>
  </si>
  <si>
    <t>Kosten Umlage lmn</t>
  </si>
  <si>
    <t>Kosten gesamt</t>
  </si>
  <si>
    <t>Teilprozesskosten</t>
  </si>
  <si>
    <r>
      <t>Prüfung (Kapazität und Kosten komplett verteilt?)</t>
    </r>
    <r>
      <rPr>
        <b/>
        <sz val="10"/>
        <rFont val="Wingdings"/>
        <charset val="2"/>
      </rPr>
      <t xml:space="preserve"> è</t>
    </r>
  </si>
  <si>
    <t>Abweichung</t>
  </si>
  <si>
    <t>Anzahl Mitarbeitende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</si>
</sst>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#,##0.00\ &quot;€&quot;"/>
    <numFmt numFmtId="167" formatCode="0.00_ ;[Red]\-0.00\ "/>
    <numFmt numFmtId="168" formatCode="_-* #,##0\ _€_-;\-* #,##0\ _€_-;_-* &quot;-&quot;??\ _€_-;_-@_-"/>
  </numFmts>
  <fonts count="10" x14ac:knownFonts="1">
    <font>
      <sz val="10"/>
      <name val="Verdana"/>
    </font>
    <font>
      <sz val="10"/>
      <name val="Verdana"/>
      <family val="2"/>
    </font>
    <font>
      <sz val="10"/>
      <name val="Verdana"/>
      <family val="2"/>
    </font>
    <font>
      <sz val="10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5" fillId="3" borderId="0" xfId="0" applyFont="1" applyFill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165" fontId="3" fillId="0" borderId="14" xfId="0" applyNumberFormat="1" applyFont="1" applyBorder="1" applyAlignment="1">
      <alignment vertical="center"/>
    </xf>
    <xf numFmtId="2" fontId="3" fillId="0" borderId="15" xfId="0" applyNumberFormat="1" applyFont="1" applyBorder="1" applyAlignment="1">
      <alignment vertical="center"/>
    </xf>
    <xf numFmtId="165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8" fontId="3" fillId="0" borderId="14" xfId="0" applyNumberFormat="1" applyFont="1" applyBorder="1" applyAlignment="1">
      <alignment vertical="center"/>
    </xf>
    <xf numFmtId="8" fontId="3" fillId="0" borderId="15" xfId="0" applyNumberFormat="1" applyFont="1" applyBorder="1" applyAlignment="1">
      <alignment vertical="center"/>
    </xf>
    <xf numFmtId="8" fontId="6" fillId="3" borderId="14" xfId="3" applyNumberFormat="1" applyFont="1" applyFill="1" applyBorder="1" applyAlignment="1">
      <alignment vertical="center"/>
    </xf>
    <xf numFmtId="8" fontId="6" fillId="3" borderId="15" xfId="3" applyNumberFormat="1" applyFont="1" applyFill="1" applyBorder="1" applyAlignment="1">
      <alignment vertical="center"/>
    </xf>
    <xf numFmtId="8" fontId="6" fillId="3" borderId="16" xfId="3" applyNumberFormat="1" applyFont="1" applyFill="1" applyBorder="1" applyAlignment="1">
      <alignment vertical="center"/>
    </xf>
    <xf numFmtId="165" fontId="6" fillId="3" borderId="14" xfId="1" applyNumberFormat="1" applyFont="1" applyFill="1" applyBorder="1" applyAlignment="1">
      <alignment vertical="center"/>
    </xf>
    <xf numFmtId="2" fontId="6" fillId="3" borderId="15" xfId="0" applyNumberFormat="1" applyFont="1" applyFill="1" applyBorder="1" applyAlignment="1">
      <alignment vertical="center"/>
    </xf>
    <xf numFmtId="165" fontId="6" fillId="3" borderId="15" xfId="1" applyNumberFormat="1" applyFont="1" applyFill="1" applyBorder="1" applyAlignment="1">
      <alignment vertical="center"/>
    </xf>
    <xf numFmtId="167" fontId="6" fillId="3" borderId="16" xfId="0" applyNumberFormat="1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49" fontId="3" fillId="4" borderId="4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68" fontId="3" fillId="4" borderId="6" xfId="2" applyNumberFormat="1" applyFont="1" applyFill="1" applyBorder="1" applyAlignment="1">
      <alignment vertical="center"/>
    </xf>
    <xf numFmtId="49" fontId="3" fillId="4" borderId="10" xfId="0" applyNumberFormat="1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168" fontId="3" fillId="4" borderId="12" xfId="2" applyNumberFormat="1" applyFont="1" applyFill="1" applyBorder="1" applyAlignment="1">
      <alignment vertical="center"/>
    </xf>
    <xf numFmtId="49" fontId="3" fillId="4" borderId="7" xfId="0" applyNumberFormat="1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168" fontId="3" fillId="4" borderId="9" xfId="2" applyNumberFormat="1" applyFont="1" applyFill="1" applyBorder="1" applyAlignment="1">
      <alignment vertical="center"/>
    </xf>
    <xf numFmtId="165" fontId="3" fillId="4" borderId="4" xfId="1" applyNumberFormat="1" applyFont="1" applyFill="1" applyBorder="1" applyAlignment="1">
      <alignment vertical="center"/>
    </xf>
    <xf numFmtId="2" fontId="3" fillId="0" borderId="5" xfId="0" applyNumberFormat="1" applyFont="1" applyBorder="1" applyAlignment="1">
      <alignment vertical="center"/>
    </xf>
    <xf numFmtId="165" fontId="3" fillId="4" borderId="5" xfId="1" applyNumberFormat="1" applyFont="1" applyFill="1" applyBorder="1" applyAlignment="1">
      <alignment vertical="center"/>
    </xf>
    <xf numFmtId="167" fontId="3" fillId="5" borderId="6" xfId="0" applyNumberFormat="1" applyFont="1" applyFill="1" applyBorder="1" applyAlignment="1">
      <alignment vertical="center"/>
    </xf>
    <xf numFmtId="165" fontId="3" fillId="4" borderId="10" xfId="1" applyNumberFormat="1" applyFont="1" applyFill="1" applyBorder="1" applyAlignment="1">
      <alignment vertical="center"/>
    </xf>
    <xf numFmtId="2" fontId="3" fillId="0" borderId="11" xfId="0" applyNumberFormat="1" applyFont="1" applyBorder="1" applyAlignment="1">
      <alignment vertical="center"/>
    </xf>
    <xf numFmtId="165" fontId="3" fillId="4" borderId="11" xfId="1" applyNumberFormat="1" applyFont="1" applyFill="1" applyBorder="1" applyAlignment="1">
      <alignment vertical="center"/>
    </xf>
    <xf numFmtId="167" fontId="3" fillId="5" borderId="12" xfId="0" applyNumberFormat="1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167" fontId="3" fillId="5" borderId="9" xfId="0" applyNumberFormat="1" applyFont="1" applyFill="1" applyBorder="1" applyAlignment="1">
      <alignment vertical="center"/>
    </xf>
    <xf numFmtId="8" fontId="3" fillId="4" borderId="4" xfId="3" applyNumberFormat="1" applyFont="1" applyFill="1" applyBorder="1" applyAlignment="1">
      <alignment vertical="center"/>
    </xf>
    <xf numFmtId="8" fontId="3" fillId="4" borderId="5" xfId="3" applyNumberFormat="1" applyFont="1" applyFill="1" applyBorder="1" applyAlignment="1">
      <alignment vertical="center"/>
    </xf>
    <xf numFmtId="8" fontId="3" fillId="5" borderId="6" xfId="3" applyNumberFormat="1" applyFont="1" applyFill="1" applyBorder="1" applyAlignment="1">
      <alignment vertical="center"/>
    </xf>
    <xf numFmtId="8" fontId="3" fillId="4" borderId="10" xfId="3" applyNumberFormat="1" applyFont="1" applyFill="1" applyBorder="1" applyAlignment="1">
      <alignment vertical="center"/>
    </xf>
    <xf numFmtId="8" fontId="3" fillId="4" borderId="11" xfId="3" applyNumberFormat="1" applyFont="1" applyFill="1" applyBorder="1" applyAlignment="1">
      <alignment vertical="center"/>
    </xf>
    <xf numFmtId="8" fontId="3" fillId="5" borderId="12" xfId="3" applyNumberFormat="1" applyFont="1" applyFill="1" applyBorder="1" applyAlignment="1">
      <alignment vertical="center"/>
    </xf>
    <xf numFmtId="8" fontId="3" fillId="4" borderId="7" xfId="3" applyNumberFormat="1" applyFont="1" applyFill="1" applyBorder="1" applyAlignment="1">
      <alignment vertical="center"/>
    </xf>
    <xf numFmtId="8" fontId="3" fillId="4" borderId="8" xfId="3" applyNumberFormat="1" applyFont="1" applyFill="1" applyBorder="1" applyAlignment="1">
      <alignment vertical="center"/>
    </xf>
    <xf numFmtId="8" fontId="3" fillId="5" borderId="9" xfId="3" applyNumberFormat="1" applyFont="1" applyFill="1" applyBorder="1" applyAlignment="1">
      <alignment vertical="center"/>
    </xf>
    <xf numFmtId="8" fontId="3" fillId="0" borderId="4" xfId="3" applyNumberFormat="1" applyFont="1" applyFill="1" applyBorder="1" applyAlignment="1">
      <alignment vertical="center"/>
    </xf>
    <xf numFmtId="8" fontId="3" fillId="0" borderId="5" xfId="3" applyNumberFormat="1" applyFont="1" applyFill="1" applyBorder="1" applyAlignment="1">
      <alignment vertical="center"/>
    </xf>
    <xf numFmtId="8" fontId="3" fillId="0" borderId="10" xfId="3" applyNumberFormat="1" applyFont="1" applyFill="1" applyBorder="1" applyAlignment="1">
      <alignment vertical="center"/>
    </xf>
    <xf numFmtId="8" fontId="3" fillId="0" borderId="11" xfId="3" applyNumberFormat="1" applyFont="1" applyFill="1" applyBorder="1" applyAlignment="1">
      <alignment vertical="center"/>
    </xf>
    <xf numFmtId="8" fontId="3" fillId="0" borderId="7" xfId="3" applyNumberFormat="1" applyFont="1" applyFill="1" applyBorder="1" applyAlignment="1">
      <alignment vertical="center"/>
    </xf>
    <xf numFmtId="8" fontId="3" fillId="0" borderId="8" xfId="3" applyNumberFormat="1" applyFont="1" applyFill="1" applyBorder="1" applyAlignment="1">
      <alignment vertical="center"/>
    </xf>
    <xf numFmtId="8" fontId="3" fillId="2" borderId="4" xfId="3" applyNumberFormat="1" applyFont="1" applyFill="1" applyBorder="1" applyAlignment="1">
      <alignment vertical="center"/>
    </xf>
    <xf numFmtId="8" fontId="3" fillId="6" borderId="5" xfId="3" applyNumberFormat="1" applyFont="1" applyFill="1" applyBorder="1" applyAlignment="1">
      <alignment vertical="center"/>
    </xf>
    <xf numFmtId="8" fontId="3" fillId="2" borderId="10" xfId="3" applyNumberFormat="1" applyFont="1" applyFill="1" applyBorder="1" applyAlignment="1">
      <alignment vertical="center"/>
    </xf>
    <xf numFmtId="8" fontId="3" fillId="6" borderId="11" xfId="3" applyNumberFormat="1" applyFont="1" applyFill="1" applyBorder="1" applyAlignment="1">
      <alignment vertical="center"/>
    </xf>
    <xf numFmtId="8" fontId="3" fillId="2" borderId="7" xfId="3" applyNumberFormat="1" applyFont="1" applyFill="1" applyBorder="1" applyAlignment="1">
      <alignment vertical="center"/>
    </xf>
    <xf numFmtId="8" fontId="3" fillId="6" borderId="8" xfId="3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49" fontId="3" fillId="0" borderId="0" xfId="0" applyNumberFormat="1" applyFont="1"/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4" fillId="0" borderId="0" xfId="0" applyFont="1"/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66" fontId="6" fillId="3" borderId="5" xfId="0" applyNumberFormat="1" applyFont="1" applyFill="1" applyBorder="1" applyAlignment="1">
      <alignment vertical="center"/>
    </xf>
    <xf numFmtId="8" fontId="6" fillId="3" borderId="6" xfId="0" applyNumberFormat="1" applyFont="1" applyFill="1" applyBorder="1" applyAlignment="1">
      <alignment vertical="center"/>
    </xf>
    <xf numFmtId="166" fontId="3" fillId="4" borderId="11" xfId="0" applyNumberFormat="1" applyFont="1" applyFill="1" applyBorder="1" applyAlignment="1">
      <alignment vertical="center"/>
    </xf>
    <xf numFmtId="8" fontId="3" fillId="4" borderId="12" xfId="0" applyNumberFormat="1" applyFont="1" applyFill="1" applyBorder="1" applyAlignment="1">
      <alignment vertical="center"/>
    </xf>
    <xf numFmtId="166" fontId="3" fillId="4" borderId="8" xfId="0" applyNumberFormat="1" applyFont="1" applyFill="1" applyBorder="1" applyAlignment="1">
      <alignment vertical="center"/>
    </xf>
    <xf numFmtId="8" fontId="3" fillId="4" borderId="9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4" fillId="0" borderId="0" xfId="0" applyFont="1" applyFill="1"/>
  </cellXfs>
  <cellStyles count="4">
    <cellStyle name="Komma" xfId="2" builtinId="3"/>
    <cellStyle name="Prozent" xfId="1" builtinId="5"/>
    <cellStyle name="Standard" xfId="0" builtinId="0"/>
    <cellStyle name="Währung" xfId="3" builtinId="4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1156956</xdr:colOff>
      <xdr:row>0</xdr:row>
      <xdr:rowOff>468000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7BEE3D3-1224-4AC9-997C-B89278BE6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36906" cy="46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845806</xdr:colOff>
      <xdr:row>0</xdr:row>
      <xdr:rowOff>468000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547FBB9-B16E-4049-BCC0-0B1C64907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36906" cy="46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464806</xdr:colOff>
      <xdr:row>0</xdr:row>
      <xdr:rowOff>468000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CCCD532-A2DC-4A0E-B069-38B15E81A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36906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A2" sqref="A2:F2"/>
    </sheetView>
  </sheetViews>
  <sheetFormatPr baseColWidth="10" defaultColWidth="11" defaultRowHeight="13" x14ac:dyDescent="0.3"/>
  <cols>
    <col min="1" max="1" width="20.4609375" style="1" customWidth="1"/>
    <col min="2" max="2" width="11" style="1"/>
    <col min="3" max="4" width="12.61328125" style="1" customWidth="1"/>
    <col min="5" max="5" width="14.4609375" style="1" customWidth="1"/>
    <col min="6" max="16384" width="11" style="1"/>
  </cols>
  <sheetData>
    <row r="1" spans="1:10" ht="40" customHeight="1" x14ac:dyDescent="0.3"/>
    <row r="2" spans="1:10" s="114" customFormat="1" ht="31" x14ac:dyDescent="0.7">
      <c r="A2" s="8" t="s">
        <v>39</v>
      </c>
      <c r="B2" s="8"/>
      <c r="C2" s="8"/>
      <c r="D2" s="8"/>
      <c r="E2" s="8"/>
      <c r="F2" s="8"/>
      <c r="G2" s="134"/>
      <c r="H2" s="134"/>
    </row>
    <row r="3" spans="1:10" s="4" customFormat="1" ht="22" customHeight="1" x14ac:dyDescent="0.3"/>
    <row r="4" spans="1:10" s="4" customFormat="1" ht="22" customHeight="1" x14ac:dyDescent="0.3">
      <c r="A4" s="9" t="s">
        <v>7</v>
      </c>
      <c r="B4" s="10"/>
      <c r="C4" s="11"/>
      <c r="D4" s="12"/>
    </row>
    <row r="5" spans="1:10" s="4" customFormat="1" ht="22" customHeight="1" x14ac:dyDescent="0.3">
      <c r="A5" s="13" t="s">
        <v>8</v>
      </c>
      <c r="B5" s="14"/>
      <c r="C5" s="15"/>
      <c r="D5" s="16"/>
    </row>
    <row r="6" spans="1:10" s="4" customFormat="1" ht="22" customHeight="1" x14ac:dyDescent="0.3">
      <c r="A6" s="5"/>
    </row>
    <row r="7" spans="1:10" s="4" customFormat="1" ht="22" customHeight="1" x14ac:dyDescent="0.3">
      <c r="A7" s="130" t="s">
        <v>49</v>
      </c>
      <c r="B7" s="131"/>
      <c r="C7" s="127" t="s">
        <v>1</v>
      </c>
      <c r="D7" s="113" t="s">
        <v>2</v>
      </c>
    </row>
    <row r="8" spans="1:10" s="4" customFormat="1" ht="22" customHeight="1" x14ac:dyDescent="0.3">
      <c r="A8" s="132"/>
      <c r="B8" s="133"/>
      <c r="C8" s="128">
        <v>5</v>
      </c>
      <c r="D8" s="129">
        <v>5</v>
      </c>
    </row>
    <row r="9" spans="1:10" s="4" customFormat="1" ht="22" customHeight="1" x14ac:dyDescent="0.3"/>
    <row r="10" spans="1:10" s="4" customFormat="1" ht="22" customHeight="1" x14ac:dyDescent="0.3">
      <c r="A10" s="115" t="s">
        <v>0</v>
      </c>
      <c r="B10" s="116"/>
      <c r="C10" s="116"/>
      <c r="D10" s="116"/>
      <c r="E10" s="117"/>
      <c r="F10" s="5"/>
      <c r="H10" s="5"/>
      <c r="J10" s="5"/>
    </row>
    <row r="11" spans="1:10" s="4" customFormat="1" ht="22" customHeight="1" x14ac:dyDescent="0.3">
      <c r="A11" s="118" t="s">
        <v>9</v>
      </c>
      <c r="B11" s="92"/>
      <c r="C11" s="119" t="s">
        <v>40</v>
      </c>
      <c r="D11" s="119" t="s">
        <v>41</v>
      </c>
      <c r="E11" s="120" t="s">
        <v>48</v>
      </c>
    </row>
    <row r="12" spans="1:10" s="4" customFormat="1" ht="22" customHeight="1" x14ac:dyDescent="0.3">
      <c r="A12" s="17" t="s">
        <v>6</v>
      </c>
      <c r="B12" s="18"/>
      <c r="C12" s="121">
        <f>SUM(C13:C26)</f>
        <v>650000</v>
      </c>
      <c r="D12" s="121">
        <f>SUM(D13:D26)</f>
        <v>661000</v>
      </c>
      <c r="E12" s="122">
        <f>C12-D12</f>
        <v>-11000</v>
      </c>
    </row>
    <row r="13" spans="1:10" s="4" customFormat="1" ht="22" customHeight="1" x14ac:dyDescent="0.3">
      <c r="A13" s="66" t="s">
        <v>3</v>
      </c>
      <c r="B13" s="53"/>
      <c r="C13" s="123">
        <v>540000</v>
      </c>
      <c r="D13" s="123">
        <v>553000</v>
      </c>
      <c r="E13" s="124">
        <f>C13-D13</f>
        <v>-13000</v>
      </c>
    </row>
    <row r="14" spans="1:10" s="4" customFormat="1" ht="22" customHeight="1" x14ac:dyDescent="0.3">
      <c r="A14" s="66" t="s">
        <v>4</v>
      </c>
      <c r="B14" s="53"/>
      <c r="C14" s="123">
        <v>100000</v>
      </c>
      <c r="D14" s="123">
        <v>85000</v>
      </c>
      <c r="E14" s="124">
        <f t="shared" ref="E14:E26" si="0">C14-D14</f>
        <v>15000</v>
      </c>
    </row>
    <row r="15" spans="1:10" s="4" customFormat="1" ht="22" customHeight="1" x14ac:dyDescent="0.3">
      <c r="A15" s="66" t="s">
        <v>5</v>
      </c>
      <c r="B15" s="53"/>
      <c r="C15" s="123">
        <v>10000</v>
      </c>
      <c r="D15" s="123">
        <v>23000</v>
      </c>
      <c r="E15" s="124">
        <f t="shared" si="0"/>
        <v>-13000</v>
      </c>
    </row>
    <row r="16" spans="1:10" s="4" customFormat="1" ht="22" customHeight="1" x14ac:dyDescent="0.3">
      <c r="A16" s="66"/>
      <c r="B16" s="53"/>
      <c r="C16" s="123"/>
      <c r="D16" s="123"/>
      <c r="E16" s="124">
        <f t="shared" si="0"/>
        <v>0</v>
      </c>
    </row>
    <row r="17" spans="1:5" s="4" customFormat="1" ht="22" customHeight="1" x14ac:dyDescent="0.3">
      <c r="A17" s="66"/>
      <c r="B17" s="53"/>
      <c r="C17" s="123"/>
      <c r="D17" s="123"/>
      <c r="E17" s="124">
        <f t="shared" si="0"/>
        <v>0</v>
      </c>
    </row>
    <row r="18" spans="1:5" s="4" customFormat="1" ht="22" customHeight="1" x14ac:dyDescent="0.3">
      <c r="A18" s="66"/>
      <c r="B18" s="53"/>
      <c r="C18" s="123"/>
      <c r="D18" s="123"/>
      <c r="E18" s="124">
        <f t="shared" si="0"/>
        <v>0</v>
      </c>
    </row>
    <row r="19" spans="1:5" s="4" customFormat="1" ht="22" customHeight="1" x14ac:dyDescent="0.3">
      <c r="A19" s="66"/>
      <c r="B19" s="53"/>
      <c r="C19" s="123"/>
      <c r="D19" s="123"/>
      <c r="E19" s="124">
        <f t="shared" si="0"/>
        <v>0</v>
      </c>
    </row>
    <row r="20" spans="1:5" s="4" customFormat="1" ht="22" customHeight="1" x14ac:dyDescent="0.3">
      <c r="A20" s="66"/>
      <c r="B20" s="53"/>
      <c r="C20" s="123"/>
      <c r="D20" s="123"/>
      <c r="E20" s="124">
        <f t="shared" si="0"/>
        <v>0</v>
      </c>
    </row>
    <row r="21" spans="1:5" s="4" customFormat="1" ht="22" customHeight="1" x14ac:dyDescent="0.3">
      <c r="A21" s="66"/>
      <c r="B21" s="53"/>
      <c r="C21" s="123"/>
      <c r="D21" s="123"/>
      <c r="E21" s="124">
        <f t="shared" si="0"/>
        <v>0</v>
      </c>
    </row>
    <row r="22" spans="1:5" s="4" customFormat="1" ht="22" customHeight="1" x14ac:dyDescent="0.3">
      <c r="A22" s="66"/>
      <c r="B22" s="53"/>
      <c r="C22" s="123"/>
      <c r="D22" s="123"/>
      <c r="E22" s="124">
        <f t="shared" si="0"/>
        <v>0</v>
      </c>
    </row>
    <row r="23" spans="1:5" s="4" customFormat="1" ht="22" customHeight="1" x14ac:dyDescent="0.3">
      <c r="A23" s="66"/>
      <c r="B23" s="53"/>
      <c r="C23" s="123"/>
      <c r="D23" s="123"/>
      <c r="E23" s="124">
        <f t="shared" si="0"/>
        <v>0</v>
      </c>
    </row>
    <row r="24" spans="1:5" s="4" customFormat="1" ht="22" customHeight="1" x14ac:dyDescent="0.3">
      <c r="A24" s="66"/>
      <c r="B24" s="53"/>
      <c r="C24" s="123"/>
      <c r="D24" s="123"/>
      <c r="E24" s="124">
        <f t="shared" si="0"/>
        <v>0</v>
      </c>
    </row>
    <row r="25" spans="1:5" s="4" customFormat="1" ht="22" customHeight="1" x14ac:dyDescent="0.3">
      <c r="A25" s="66"/>
      <c r="B25" s="53"/>
      <c r="C25" s="123"/>
      <c r="D25" s="123"/>
      <c r="E25" s="124">
        <f t="shared" si="0"/>
        <v>0</v>
      </c>
    </row>
    <row r="26" spans="1:5" s="4" customFormat="1" ht="22" customHeight="1" x14ac:dyDescent="0.3">
      <c r="A26" s="67"/>
      <c r="B26" s="56"/>
      <c r="C26" s="125"/>
      <c r="D26" s="125"/>
      <c r="E26" s="126">
        <f t="shared" si="0"/>
        <v>0</v>
      </c>
    </row>
    <row r="27" spans="1:5" s="4" customFormat="1" ht="22" customHeight="1" x14ac:dyDescent="0.3"/>
    <row r="28" spans="1:5" s="4" customFormat="1" ht="22" customHeight="1" x14ac:dyDescent="0.3"/>
    <row r="29" spans="1:5" s="4" customFormat="1" ht="22" customHeight="1" x14ac:dyDescent="0.3"/>
  </sheetData>
  <mergeCells count="7">
    <mergeCell ref="A2:F2"/>
    <mergeCell ref="A4:B4"/>
    <mergeCell ref="C4:D4"/>
    <mergeCell ref="A5:B5"/>
    <mergeCell ref="C5:D5"/>
    <mergeCell ref="A10:E10"/>
    <mergeCell ref="A7:B8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workbookViewId="0">
      <selection activeCell="A2" sqref="A2:F2"/>
    </sheetView>
  </sheetViews>
  <sheetFormatPr baseColWidth="10" defaultColWidth="11" defaultRowHeight="13" x14ac:dyDescent="0.3"/>
  <cols>
    <col min="1" max="1" width="6.61328125" style="1" customWidth="1"/>
    <col min="2" max="2" width="22.61328125" style="1" customWidth="1"/>
    <col min="3" max="4" width="15.61328125" style="1" customWidth="1"/>
    <col min="5" max="14" width="12.61328125" style="1" customWidth="1"/>
    <col min="15" max="16384" width="11" style="1"/>
  </cols>
  <sheetData>
    <row r="1" spans="1:13" ht="40" customHeight="1" x14ac:dyDescent="0.3"/>
    <row r="2" spans="1:13" s="3" customFormat="1" ht="31" x14ac:dyDescent="0.7">
      <c r="A2" s="8" t="s">
        <v>39</v>
      </c>
      <c r="B2" s="8"/>
      <c r="C2" s="8"/>
      <c r="D2" s="8"/>
      <c r="E2" s="8"/>
      <c r="F2" s="8"/>
      <c r="G2" s="2"/>
      <c r="H2" s="2"/>
      <c r="I2" s="2"/>
      <c r="J2" s="2"/>
      <c r="K2" s="2"/>
      <c r="L2" s="2"/>
    </row>
    <row r="3" spans="1:13" s="4" customFormat="1" ht="22" customHeight="1" x14ac:dyDescent="0.3"/>
    <row r="4" spans="1:13" s="4" customFormat="1" ht="22" customHeight="1" x14ac:dyDescent="0.3">
      <c r="A4" s="9" t="s">
        <v>7</v>
      </c>
      <c r="B4" s="10"/>
      <c r="C4" s="11"/>
      <c r="D4" s="12"/>
    </row>
    <row r="5" spans="1:13" s="4" customFormat="1" ht="22" customHeight="1" x14ac:dyDescent="0.3">
      <c r="A5" s="13" t="s">
        <v>8</v>
      </c>
      <c r="B5" s="14"/>
      <c r="C5" s="15"/>
      <c r="D5" s="16"/>
    </row>
    <row r="6" spans="1:13" s="4" customFormat="1" ht="22" customHeight="1" x14ac:dyDescent="0.3">
      <c r="A6" s="5"/>
    </row>
    <row r="7" spans="1:13" s="4" customFormat="1" ht="22" customHeight="1" x14ac:dyDescent="0.3">
      <c r="A7" s="99" t="s">
        <v>38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1:13" s="4" customFormat="1" ht="22" customHeight="1" x14ac:dyDescent="0.3">
      <c r="A8" s="102" t="s">
        <v>37</v>
      </c>
      <c r="B8" s="105" t="s">
        <v>20</v>
      </c>
      <c r="C8" s="105" t="s">
        <v>10</v>
      </c>
      <c r="D8" s="108" t="s">
        <v>25</v>
      </c>
      <c r="E8" s="21" t="s">
        <v>28</v>
      </c>
      <c r="F8" s="22"/>
      <c r="G8" s="22"/>
      <c r="H8" s="22"/>
      <c r="I8" s="23"/>
      <c r="J8" s="21" t="s">
        <v>43</v>
      </c>
      <c r="K8" s="22"/>
      <c r="L8" s="23"/>
    </row>
    <row r="9" spans="1:13" s="4" customFormat="1" ht="22" customHeight="1" x14ac:dyDescent="0.3">
      <c r="A9" s="103"/>
      <c r="B9" s="106"/>
      <c r="C9" s="106"/>
      <c r="D9" s="109"/>
      <c r="E9" s="24" t="s">
        <v>40</v>
      </c>
      <c r="F9" s="25"/>
      <c r="G9" s="25" t="s">
        <v>41</v>
      </c>
      <c r="H9" s="25"/>
      <c r="I9" s="26" t="s">
        <v>48</v>
      </c>
      <c r="J9" s="30" t="s">
        <v>40</v>
      </c>
      <c r="K9" s="31" t="s">
        <v>41</v>
      </c>
      <c r="L9" s="26" t="s">
        <v>48</v>
      </c>
      <c r="M9" s="94"/>
    </row>
    <row r="10" spans="1:13" s="4" customFormat="1" ht="22" customHeight="1" x14ac:dyDescent="0.3">
      <c r="A10" s="104"/>
      <c r="B10" s="107"/>
      <c r="C10" s="107"/>
      <c r="D10" s="29" t="s">
        <v>9</v>
      </c>
      <c r="E10" s="27" t="s">
        <v>26</v>
      </c>
      <c r="F10" s="28" t="s">
        <v>27</v>
      </c>
      <c r="G10" s="28" t="s">
        <v>26</v>
      </c>
      <c r="H10" s="28" t="s">
        <v>27</v>
      </c>
      <c r="I10" s="29"/>
      <c r="J10" s="27" t="s">
        <v>30</v>
      </c>
      <c r="K10" s="28" t="s">
        <v>30</v>
      </c>
      <c r="L10" s="29" t="s">
        <v>30</v>
      </c>
    </row>
    <row r="11" spans="1:13" s="4" customFormat="1" ht="22" customHeight="1" x14ac:dyDescent="0.3">
      <c r="A11" s="95"/>
      <c r="E11" s="96"/>
      <c r="I11" s="6"/>
      <c r="J11" s="110"/>
      <c r="K11" s="111"/>
      <c r="L11" s="112"/>
    </row>
    <row r="12" spans="1:13" s="4" customFormat="1" ht="22" customHeight="1" x14ac:dyDescent="0.3">
      <c r="A12" s="19" t="s">
        <v>31</v>
      </c>
      <c r="B12" s="20"/>
      <c r="C12" s="20"/>
      <c r="D12" s="48"/>
      <c r="E12" s="44">
        <f t="shared" ref="E12:K12" si="0">SUM(E13:E28)</f>
        <v>0.189</v>
      </c>
      <c r="F12" s="45">
        <f t="shared" si="0"/>
        <v>0.94500000000000006</v>
      </c>
      <c r="G12" s="46">
        <f t="shared" si="0"/>
        <v>0.2</v>
      </c>
      <c r="H12" s="45">
        <f t="shared" si="0"/>
        <v>1</v>
      </c>
      <c r="I12" s="47">
        <f t="shared" si="0"/>
        <v>-5.4999999999999938E-2</v>
      </c>
      <c r="J12" s="41">
        <f t="shared" si="0"/>
        <v>122850.00000000001</v>
      </c>
      <c r="K12" s="42">
        <f t="shared" si="0"/>
        <v>132200</v>
      </c>
      <c r="L12" s="43">
        <f>J12-K12</f>
        <v>-9349.9999999999854</v>
      </c>
    </row>
    <row r="13" spans="1:13" s="4" customFormat="1" ht="22" customHeight="1" x14ac:dyDescent="0.3">
      <c r="A13" s="49" t="s">
        <v>32</v>
      </c>
      <c r="B13" s="50" t="s">
        <v>34</v>
      </c>
      <c r="C13" s="50"/>
      <c r="D13" s="91"/>
      <c r="E13" s="58">
        <v>0.05</v>
      </c>
      <c r="F13" s="59">
        <f>E13*Kostenzusammenstellung!$C$8</f>
        <v>0.25</v>
      </c>
      <c r="G13" s="60">
        <v>0.08</v>
      </c>
      <c r="H13" s="59">
        <f>G13*Kostenzusammenstellung!$D$8</f>
        <v>0.4</v>
      </c>
      <c r="I13" s="61">
        <f>F13-H13</f>
        <v>-0.15000000000000002</v>
      </c>
      <c r="J13" s="79">
        <f>IF('Teilprozesskosten lmn'!B13="","",E13*Kostenzusammenstellung!$C$12)</f>
        <v>32500</v>
      </c>
      <c r="K13" s="80">
        <f>IF(B13="","",G13*Kostenzusammenstellung!$D$12)</f>
        <v>52880</v>
      </c>
      <c r="L13" s="72">
        <f>IFERROR(J13-K13,"")</f>
        <v>-20380</v>
      </c>
    </row>
    <row r="14" spans="1:13" s="4" customFormat="1" ht="22" customHeight="1" x14ac:dyDescent="0.3">
      <c r="A14" s="52" t="s">
        <v>33</v>
      </c>
      <c r="B14" s="53" t="s">
        <v>35</v>
      </c>
      <c r="C14" s="53"/>
      <c r="D14" s="97"/>
      <c r="E14" s="62">
        <v>0.13900000000000001</v>
      </c>
      <c r="F14" s="63">
        <f>E14*Kostenzusammenstellung!$C$8</f>
        <v>0.69500000000000006</v>
      </c>
      <c r="G14" s="64">
        <v>0.12</v>
      </c>
      <c r="H14" s="63">
        <f>G14*Kostenzusammenstellung!$D$8</f>
        <v>0.6</v>
      </c>
      <c r="I14" s="65">
        <f t="shared" ref="I14:I28" si="1">F14-H14</f>
        <v>9.5000000000000084E-2</v>
      </c>
      <c r="J14" s="81">
        <f>IF('Teilprozesskosten lmn'!B14="","",E14*Kostenzusammenstellung!$C$12)</f>
        <v>90350.000000000015</v>
      </c>
      <c r="K14" s="82">
        <f>IF(B14="","",G14*Kostenzusammenstellung!$D$12)</f>
        <v>79320</v>
      </c>
      <c r="L14" s="75">
        <f t="shared" ref="L14:L28" si="2">IFERROR(J14-K14,"")</f>
        <v>11030.000000000015</v>
      </c>
    </row>
    <row r="15" spans="1:13" s="4" customFormat="1" ht="22" customHeight="1" x14ac:dyDescent="0.3">
      <c r="A15" s="52"/>
      <c r="B15" s="53"/>
      <c r="C15" s="53"/>
      <c r="D15" s="97"/>
      <c r="E15" s="62"/>
      <c r="F15" s="63">
        <f>E15*Kostenzusammenstellung!$C$8</f>
        <v>0</v>
      </c>
      <c r="G15" s="64"/>
      <c r="H15" s="63">
        <f>G15*Kostenzusammenstellung!$D$8</f>
        <v>0</v>
      </c>
      <c r="I15" s="65">
        <f t="shared" si="1"/>
        <v>0</v>
      </c>
      <c r="J15" s="81" t="str">
        <f>IF('Teilprozesskosten lmn'!B15="","",E15*Kostenzusammenstellung!$C$12)</f>
        <v/>
      </c>
      <c r="K15" s="82" t="str">
        <f>IF(B15="","",G15*Kostenzusammenstellung!$D$12)</f>
        <v/>
      </c>
      <c r="L15" s="75" t="str">
        <f t="shared" si="2"/>
        <v/>
      </c>
    </row>
    <row r="16" spans="1:13" s="4" customFormat="1" ht="22" customHeight="1" x14ac:dyDescent="0.3">
      <c r="A16" s="52"/>
      <c r="B16" s="53"/>
      <c r="C16" s="53"/>
      <c r="D16" s="97"/>
      <c r="E16" s="62"/>
      <c r="F16" s="63">
        <f>E16*Kostenzusammenstellung!$C$8</f>
        <v>0</v>
      </c>
      <c r="G16" s="64"/>
      <c r="H16" s="63">
        <f>G16*Kostenzusammenstellung!$D$8</f>
        <v>0</v>
      </c>
      <c r="I16" s="65">
        <f t="shared" si="1"/>
        <v>0</v>
      </c>
      <c r="J16" s="81" t="str">
        <f>IF('Teilprozesskosten lmn'!B16="","",E16*Kostenzusammenstellung!$C$12)</f>
        <v/>
      </c>
      <c r="K16" s="82" t="str">
        <f>IF(B16="","",G16*Kostenzusammenstellung!$D$12)</f>
        <v/>
      </c>
      <c r="L16" s="75" t="str">
        <f t="shared" si="2"/>
        <v/>
      </c>
    </row>
    <row r="17" spans="1:12" s="4" customFormat="1" ht="22" customHeight="1" x14ac:dyDescent="0.3">
      <c r="A17" s="52"/>
      <c r="B17" s="53"/>
      <c r="C17" s="53"/>
      <c r="D17" s="97"/>
      <c r="E17" s="66"/>
      <c r="F17" s="63">
        <f>E17*Kostenzusammenstellung!$C$8</f>
        <v>0</v>
      </c>
      <c r="G17" s="53"/>
      <c r="H17" s="63">
        <f>G17*Kostenzusammenstellung!$D$8</f>
        <v>0</v>
      </c>
      <c r="I17" s="65">
        <f t="shared" si="1"/>
        <v>0</v>
      </c>
      <c r="J17" s="81" t="str">
        <f>IF('Teilprozesskosten lmn'!B17="","",E17*Kostenzusammenstellung!$C$12)</f>
        <v/>
      </c>
      <c r="K17" s="82" t="str">
        <f>IF(B17="","",G17*Kostenzusammenstellung!$D$12)</f>
        <v/>
      </c>
      <c r="L17" s="75" t="str">
        <f t="shared" si="2"/>
        <v/>
      </c>
    </row>
    <row r="18" spans="1:12" s="4" customFormat="1" ht="22" customHeight="1" x14ac:dyDescent="0.3">
      <c r="A18" s="52"/>
      <c r="B18" s="53"/>
      <c r="C18" s="53"/>
      <c r="D18" s="97"/>
      <c r="E18" s="62"/>
      <c r="F18" s="63">
        <f>E18*Kostenzusammenstellung!$C$8</f>
        <v>0</v>
      </c>
      <c r="G18" s="64"/>
      <c r="H18" s="63">
        <f>G18*Kostenzusammenstellung!$D$8</f>
        <v>0</v>
      </c>
      <c r="I18" s="65">
        <f t="shared" si="1"/>
        <v>0</v>
      </c>
      <c r="J18" s="81" t="str">
        <f>IF('Teilprozesskosten lmn'!B18="","",E18*Kostenzusammenstellung!$C$12)</f>
        <v/>
      </c>
      <c r="K18" s="82" t="str">
        <f>IF(B18="","",G18*Kostenzusammenstellung!$D$12)</f>
        <v/>
      </c>
      <c r="L18" s="75" t="str">
        <f t="shared" si="2"/>
        <v/>
      </c>
    </row>
    <row r="19" spans="1:12" s="4" customFormat="1" ht="22" customHeight="1" x14ac:dyDescent="0.3">
      <c r="A19" s="52"/>
      <c r="B19" s="53"/>
      <c r="C19" s="53"/>
      <c r="D19" s="97"/>
      <c r="E19" s="66"/>
      <c r="F19" s="63">
        <f>E19*Kostenzusammenstellung!$C$8</f>
        <v>0</v>
      </c>
      <c r="G19" s="53"/>
      <c r="H19" s="63">
        <f>G19*Kostenzusammenstellung!$D$8</f>
        <v>0</v>
      </c>
      <c r="I19" s="65">
        <f t="shared" si="1"/>
        <v>0</v>
      </c>
      <c r="J19" s="81" t="str">
        <f>IF('Teilprozesskosten lmn'!B19="","",E19*Kostenzusammenstellung!$C$12)</f>
        <v/>
      </c>
      <c r="K19" s="82" t="str">
        <f>IF(B19="","",G19*Kostenzusammenstellung!$D$12)</f>
        <v/>
      </c>
      <c r="L19" s="75" t="str">
        <f t="shared" si="2"/>
        <v/>
      </c>
    </row>
    <row r="20" spans="1:12" s="4" customFormat="1" ht="22" customHeight="1" x14ac:dyDescent="0.3">
      <c r="A20" s="52"/>
      <c r="B20" s="53"/>
      <c r="C20" s="53"/>
      <c r="D20" s="97"/>
      <c r="E20" s="66"/>
      <c r="F20" s="63">
        <f>E20*Kostenzusammenstellung!$C$8</f>
        <v>0</v>
      </c>
      <c r="G20" s="53"/>
      <c r="H20" s="63">
        <f>G20*Kostenzusammenstellung!$D$8</f>
        <v>0</v>
      </c>
      <c r="I20" s="65">
        <f t="shared" si="1"/>
        <v>0</v>
      </c>
      <c r="J20" s="81" t="str">
        <f>IF('Teilprozesskosten lmn'!B20="","",E20*Kostenzusammenstellung!$C$12)</f>
        <v/>
      </c>
      <c r="K20" s="82" t="str">
        <f>IF(B20="","",G20*Kostenzusammenstellung!$D$12)</f>
        <v/>
      </c>
      <c r="L20" s="75" t="str">
        <f t="shared" si="2"/>
        <v/>
      </c>
    </row>
    <row r="21" spans="1:12" s="4" customFormat="1" ht="22" customHeight="1" x14ac:dyDescent="0.3">
      <c r="A21" s="52"/>
      <c r="B21" s="53"/>
      <c r="C21" s="53"/>
      <c r="D21" s="97"/>
      <c r="E21" s="66"/>
      <c r="F21" s="63">
        <f>E21*Kostenzusammenstellung!$C$8</f>
        <v>0</v>
      </c>
      <c r="G21" s="53"/>
      <c r="H21" s="63">
        <f>G21*Kostenzusammenstellung!$D$8</f>
        <v>0</v>
      </c>
      <c r="I21" s="65">
        <f t="shared" si="1"/>
        <v>0</v>
      </c>
      <c r="J21" s="81" t="str">
        <f>IF('Teilprozesskosten lmn'!B21="","",E21*Kostenzusammenstellung!$C$12)</f>
        <v/>
      </c>
      <c r="K21" s="82" t="str">
        <f>IF(B21="","",G21*Kostenzusammenstellung!$D$12)</f>
        <v/>
      </c>
      <c r="L21" s="75" t="str">
        <f t="shared" si="2"/>
        <v/>
      </c>
    </row>
    <row r="22" spans="1:12" s="4" customFormat="1" ht="22" customHeight="1" x14ac:dyDescent="0.3">
      <c r="A22" s="52"/>
      <c r="B22" s="53"/>
      <c r="C22" s="53"/>
      <c r="D22" s="97"/>
      <c r="E22" s="66"/>
      <c r="F22" s="63">
        <f>E22*Kostenzusammenstellung!$C$8</f>
        <v>0</v>
      </c>
      <c r="G22" s="53"/>
      <c r="H22" s="63">
        <f>G22*Kostenzusammenstellung!$D$8</f>
        <v>0</v>
      </c>
      <c r="I22" s="65">
        <f t="shared" si="1"/>
        <v>0</v>
      </c>
      <c r="J22" s="81" t="str">
        <f>IF('Teilprozesskosten lmn'!B22="","",E22*Kostenzusammenstellung!$C$12)</f>
        <v/>
      </c>
      <c r="K22" s="82" t="str">
        <f>IF(B22="","",G22*Kostenzusammenstellung!$D$12)</f>
        <v/>
      </c>
      <c r="L22" s="75" t="str">
        <f t="shared" si="2"/>
        <v/>
      </c>
    </row>
    <row r="23" spans="1:12" s="4" customFormat="1" ht="22" customHeight="1" x14ac:dyDescent="0.3">
      <c r="A23" s="52"/>
      <c r="B23" s="53"/>
      <c r="C23" s="53"/>
      <c r="D23" s="97"/>
      <c r="E23" s="66"/>
      <c r="F23" s="63">
        <f>E23*Kostenzusammenstellung!$C$8</f>
        <v>0</v>
      </c>
      <c r="G23" s="53"/>
      <c r="H23" s="63">
        <f>G23*Kostenzusammenstellung!$D$8</f>
        <v>0</v>
      </c>
      <c r="I23" s="65">
        <f t="shared" si="1"/>
        <v>0</v>
      </c>
      <c r="J23" s="81" t="str">
        <f>IF('Teilprozesskosten lmn'!B23="","",E23*Kostenzusammenstellung!$C$12)</f>
        <v/>
      </c>
      <c r="K23" s="82" t="str">
        <f>IF(B23="","",G23*Kostenzusammenstellung!$D$12)</f>
        <v/>
      </c>
      <c r="L23" s="75" t="str">
        <f t="shared" si="2"/>
        <v/>
      </c>
    </row>
    <row r="24" spans="1:12" s="4" customFormat="1" ht="22" customHeight="1" x14ac:dyDescent="0.3">
      <c r="A24" s="52"/>
      <c r="B24" s="53"/>
      <c r="C24" s="53"/>
      <c r="D24" s="97"/>
      <c r="E24" s="66"/>
      <c r="F24" s="63">
        <f>E24*Kostenzusammenstellung!$C$8</f>
        <v>0</v>
      </c>
      <c r="G24" s="53"/>
      <c r="H24" s="63">
        <f>G24*Kostenzusammenstellung!$D$8</f>
        <v>0</v>
      </c>
      <c r="I24" s="65">
        <f t="shared" si="1"/>
        <v>0</v>
      </c>
      <c r="J24" s="81" t="str">
        <f>IF('Teilprozesskosten lmn'!B24="","",E24*Kostenzusammenstellung!$C$12)</f>
        <v/>
      </c>
      <c r="K24" s="82" t="str">
        <f>IF(B24="","",G24*Kostenzusammenstellung!$D$12)</f>
        <v/>
      </c>
      <c r="L24" s="75" t="str">
        <f t="shared" si="2"/>
        <v/>
      </c>
    </row>
    <row r="25" spans="1:12" s="4" customFormat="1" ht="22" customHeight="1" x14ac:dyDescent="0.3">
      <c r="A25" s="52"/>
      <c r="B25" s="53"/>
      <c r="C25" s="53"/>
      <c r="D25" s="97"/>
      <c r="E25" s="66"/>
      <c r="F25" s="63">
        <f>E25*Kostenzusammenstellung!$C$8</f>
        <v>0</v>
      </c>
      <c r="G25" s="53"/>
      <c r="H25" s="63">
        <f>G25*Kostenzusammenstellung!$D$8</f>
        <v>0</v>
      </c>
      <c r="I25" s="65">
        <f t="shared" si="1"/>
        <v>0</v>
      </c>
      <c r="J25" s="81" t="str">
        <f>IF('Teilprozesskosten lmn'!B25="","",E25*Kostenzusammenstellung!$C$12)</f>
        <v/>
      </c>
      <c r="K25" s="82" t="str">
        <f>IF(B25="","",G25*Kostenzusammenstellung!$D$12)</f>
        <v/>
      </c>
      <c r="L25" s="75" t="str">
        <f t="shared" si="2"/>
        <v/>
      </c>
    </row>
    <row r="26" spans="1:12" s="4" customFormat="1" ht="22" customHeight="1" x14ac:dyDescent="0.3">
      <c r="A26" s="52"/>
      <c r="B26" s="53"/>
      <c r="C26" s="53"/>
      <c r="D26" s="97"/>
      <c r="E26" s="66"/>
      <c r="F26" s="63">
        <f>E26*Kostenzusammenstellung!$C$8</f>
        <v>0</v>
      </c>
      <c r="G26" s="53"/>
      <c r="H26" s="63">
        <f>G26*Kostenzusammenstellung!$D$8</f>
        <v>0</v>
      </c>
      <c r="I26" s="65">
        <f t="shared" si="1"/>
        <v>0</v>
      </c>
      <c r="J26" s="81" t="str">
        <f>IF('Teilprozesskosten lmn'!B26="","",E26*Kostenzusammenstellung!$C$12)</f>
        <v/>
      </c>
      <c r="K26" s="82" t="str">
        <f>IF(B26="","",G26*Kostenzusammenstellung!$D$12)</f>
        <v/>
      </c>
      <c r="L26" s="75" t="str">
        <f t="shared" si="2"/>
        <v/>
      </c>
    </row>
    <row r="27" spans="1:12" s="4" customFormat="1" ht="22" customHeight="1" x14ac:dyDescent="0.3">
      <c r="A27" s="52"/>
      <c r="B27" s="53"/>
      <c r="C27" s="53"/>
      <c r="D27" s="97"/>
      <c r="E27" s="66"/>
      <c r="F27" s="63">
        <f>E27*Kostenzusammenstellung!$C$8</f>
        <v>0</v>
      </c>
      <c r="G27" s="53"/>
      <c r="H27" s="63">
        <f>G27*Kostenzusammenstellung!$D$8</f>
        <v>0</v>
      </c>
      <c r="I27" s="65">
        <f t="shared" si="1"/>
        <v>0</v>
      </c>
      <c r="J27" s="81" t="str">
        <f>IF('Teilprozesskosten lmn'!B27="","",E27*Kostenzusammenstellung!$C$12)</f>
        <v/>
      </c>
      <c r="K27" s="82" t="str">
        <f>IF(B27="","",G27*Kostenzusammenstellung!$D$12)</f>
        <v/>
      </c>
      <c r="L27" s="75" t="str">
        <f t="shared" si="2"/>
        <v/>
      </c>
    </row>
    <row r="28" spans="1:12" s="4" customFormat="1" ht="22" customHeight="1" x14ac:dyDescent="0.3">
      <c r="A28" s="55"/>
      <c r="B28" s="56"/>
      <c r="C28" s="56"/>
      <c r="D28" s="93"/>
      <c r="E28" s="67"/>
      <c r="F28" s="68">
        <f>E28*Kostenzusammenstellung!$C$8</f>
        <v>0</v>
      </c>
      <c r="G28" s="56"/>
      <c r="H28" s="68">
        <f>G28*Kostenzusammenstellung!$D$8</f>
        <v>0</v>
      </c>
      <c r="I28" s="69">
        <f t="shared" si="1"/>
        <v>0</v>
      </c>
      <c r="J28" s="83" t="str">
        <f>IF('Teilprozesskosten lmn'!B28="","",E28*Kostenzusammenstellung!$C$12)</f>
        <v/>
      </c>
      <c r="K28" s="84" t="str">
        <f>IF(B28="","",G28*Kostenzusammenstellung!$D$12)</f>
        <v/>
      </c>
      <c r="L28" s="78" t="str">
        <f t="shared" si="2"/>
        <v/>
      </c>
    </row>
    <row r="29" spans="1:12" x14ac:dyDescent="0.3">
      <c r="A29" s="98"/>
    </row>
  </sheetData>
  <mergeCells count="14">
    <mergeCell ref="A2:F2"/>
    <mergeCell ref="E8:I8"/>
    <mergeCell ref="J8:L8"/>
    <mergeCell ref="E9:F9"/>
    <mergeCell ref="G9:H9"/>
    <mergeCell ref="A4:B4"/>
    <mergeCell ref="C4:D4"/>
    <mergeCell ref="A5:B5"/>
    <mergeCell ref="C5:D5"/>
    <mergeCell ref="A7:L7"/>
    <mergeCell ref="A8:A10"/>
    <mergeCell ref="B8:B10"/>
    <mergeCell ref="C8:C10"/>
    <mergeCell ref="D8:D9"/>
  </mergeCells>
  <phoneticPr fontId="0" type="noConversion"/>
  <pageMargins left="0.78740157499999996" right="0.78740157499999996" top="0.984251969" bottom="0.984251969" header="0.4921259845" footer="0.4921259845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zoomScaleNormal="100" workbookViewId="0">
      <selection activeCell="A2" sqref="A2:F2"/>
    </sheetView>
  </sheetViews>
  <sheetFormatPr baseColWidth="10" defaultColWidth="11" defaultRowHeight="13" x14ac:dyDescent="0.3"/>
  <cols>
    <col min="1" max="1" width="6.61328125" style="1" customWidth="1"/>
    <col min="2" max="2" width="24.61328125" style="1" customWidth="1"/>
    <col min="3" max="3" width="17.61328125" style="1" customWidth="1"/>
    <col min="4" max="4" width="16.23046875" style="1" customWidth="1"/>
    <col min="5" max="8" width="8.61328125" style="1" customWidth="1"/>
    <col min="9" max="9" width="12" style="1" customWidth="1"/>
    <col min="10" max="21" width="12.61328125" style="1" customWidth="1"/>
    <col min="22" max="16384" width="11" style="1"/>
  </cols>
  <sheetData>
    <row r="1" spans="1:21" ht="40" customHeight="1" x14ac:dyDescent="0.3"/>
    <row r="2" spans="1:21" s="3" customFormat="1" ht="30" customHeight="1" x14ac:dyDescent="0.7">
      <c r="A2" s="8" t="s">
        <v>39</v>
      </c>
      <c r="B2" s="8"/>
      <c r="C2" s="8"/>
      <c r="D2" s="8"/>
      <c r="E2" s="8"/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4" customFormat="1" ht="22" customHeight="1" x14ac:dyDescent="0.3"/>
    <row r="4" spans="1:21" s="4" customFormat="1" ht="22" customHeight="1" x14ac:dyDescent="0.3">
      <c r="A4" s="9" t="s">
        <v>7</v>
      </c>
      <c r="B4" s="10"/>
      <c r="C4" s="11"/>
      <c r="D4" s="12"/>
    </row>
    <row r="5" spans="1:21" s="4" customFormat="1" ht="22" customHeight="1" x14ac:dyDescent="0.3">
      <c r="A5" s="13" t="s">
        <v>8</v>
      </c>
      <c r="B5" s="14"/>
      <c r="C5" s="15"/>
      <c r="D5" s="16"/>
    </row>
    <row r="6" spans="1:21" s="4" customFormat="1" ht="22" customHeight="1" x14ac:dyDescent="0.3">
      <c r="A6" s="5"/>
    </row>
    <row r="7" spans="1:21" s="4" customFormat="1" ht="22" customHeight="1" x14ac:dyDescent="0.3">
      <c r="A7" s="99" t="s">
        <v>36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</row>
    <row r="8" spans="1:21" s="4" customFormat="1" ht="22" customHeight="1" x14ac:dyDescent="0.3">
      <c r="A8" s="102" t="s">
        <v>37</v>
      </c>
      <c r="B8" s="105" t="s">
        <v>20</v>
      </c>
      <c r="C8" s="105" t="s">
        <v>10</v>
      </c>
      <c r="D8" s="108" t="s">
        <v>25</v>
      </c>
      <c r="E8" s="21" t="s">
        <v>28</v>
      </c>
      <c r="F8" s="22"/>
      <c r="G8" s="22"/>
      <c r="H8" s="22"/>
      <c r="I8" s="23"/>
      <c r="J8" s="21" t="s">
        <v>42</v>
      </c>
      <c r="K8" s="22"/>
      <c r="L8" s="23"/>
      <c r="M8" s="21" t="s">
        <v>44</v>
      </c>
      <c r="N8" s="22"/>
      <c r="O8" s="23"/>
      <c r="P8" s="21" t="s">
        <v>45</v>
      </c>
      <c r="Q8" s="22"/>
      <c r="R8" s="23"/>
      <c r="S8" s="21" t="s">
        <v>46</v>
      </c>
      <c r="T8" s="22"/>
      <c r="U8" s="23"/>
    </row>
    <row r="9" spans="1:21" s="4" customFormat="1" ht="22" customHeight="1" x14ac:dyDescent="0.3">
      <c r="A9" s="103"/>
      <c r="B9" s="106"/>
      <c r="C9" s="106"/>
      <c r="D9" s="109"/>
      <c r="E9" s="24" t="s">
        <v>40</v>
      </c>
      <c r="F9" s="25"/>
      <c r="G9" s="25" t="s">
        <v>41</v>
      </c>
      <c r="H9" s="25"/>
      <c r="I9" s="26" t="s">
        <v>48</v>
      </c>
      <c r="J9" s="30" t="s">
        <v>40</v>
      </c>
      <c r="K9" s="31" t="s">
        <v>41</v>
      </c>
      <c r="L9" s="26" t="s">
        <v>48</v>
      </c>
      <c r="M9" s="30" t="s">
        <v>40</v>
      </c>
      <c r="N9" s="31" t="s">
        <v>41</v>
      </c>
      <c r="O9" s="26" t="s">
        <v>48</v>
      </c>
      <c r="P9" s="30" t="s">
        <v>40</v>
      </c>
      <c r="Q9" s="31" t="s">
        <v>41</v>
      </c>
      <c r="R9" s="26" t="s">
        <v>48</v>
      </c>
      <c r="S9" s="30" t="s">
        <v>40</v>
      </c>
      <c r="T9" s="31" t="s">
        <v>41</v>
      </c>
      <c r="U9" s="26" t="s">
        <v>48</v>
      </c>
    </row>
    <row r="10" spans="1:21" s="4" customFormat="1" ht="33.5" customHeight="1" x14ac:dyDescent="0.3">
      <c r="A10" s="104"/>
      <c r="B10" s="107"/>
      <c r="C10" s="107"/>
      <c r="D10" s="29" t="s">
        <v>9</v>
      </c>
      <c r="E10" s="27" t="s">
        <v>26</v>
      </c>
      <c r="F10" s="28" t="s">
        <v>27</v>
      </c>
      <c r="G10" s="28" t="s">
        <v>26</v>
      </c>
      <c r="H10" s="28" t="s">
        <v>27</v>
      </c>
      <c r="I10" s="29" t="s">
        <v>27</v>
      </c>
      <c r="J10" s="27" t="s">
        <v>29</v>
      </c>
      <c r="K10" s="28" t="s">
        <v>29</v>
      </c>
      <c r="L10" s="29" t="s">
        <v>29</v>
      </c>
      <c r="M10" s="27" t="s">
        <v>30</v>
      </c>
      <c r="N10" s="28" t="s">
        <v>30</v>
      </c>
      <c r="O10" s="29" t="s">
        <v>30</v>
      </c>
      <c r="P10" s="27" t="s">
        <v>30</v>
      </c>
      <c r="Q10" s="28" t="s">
        <v>30</v>
      </c>
      <c r="R10" s="29" t="s">
        <v>30</v>
      </c>
      <c r="S10" s="27" t="s">
        <v>30</v>
      </c>
      <c r="T10" s="28" t="s">
        <v>30</v>
      </c>
      <c r="U10" s="29" t="s">
        <v>30</v>
      </c>
    </row>
    <row r="11" spans="1:21" s="4" customFormat="1" ht="22" customHeight="1" x14ac:dyDescent="0.3">
      <c r="A11" s="32" t="s">
        <v>47</v>
      </c>
      <c r="B11" s="33"/>
      <c r="C11" s="33"/>
      <c r="D11" s="34"/>
      <c r="E11" s="35">
        <f>E12+'Teilprozesskosten lmn'!E12</f>
        <v>1</v>
      </c>
      <c r="F11" s="36">
        <f>F12+'Teilprozesskosten lmn'!F12</f>
        <v>5</v>
      </c>
      <c r="G11" s="37">
        <f>G12+'Teilprozesskosten lmn'!G12</f>
        <v>1</v>
      </c>
      <c r="H11" s="36">
        <f>H12+'Teilprozesskosten lmn'!H12</f>
        <v>5</v>
      </c>
      <c r="I11" s="38"/>
      <c r="J11" s="39">
        <f>Kostenzusammenstellung!C12-'Teilprozesskosten lmn'!J12-'Teilprozesskosten lmi'!J12</f>
        <v>-2350</v>
      </c>
      <c r="K11" s="40">
        <f>Kostenzusammenstellung!D12-'Teilprozesskosten lmn'!K12-'Teilprozesskosten lmi'!K12</f>
        <v>-21200</v>
      </c>
      <c r="L11" s="38"/>
      <c r="M11" s="39"/>
      <c r="N11" s="40"/>
      <c r="O11" s="38"/>
      <c r="P11" s="39"/>
      <c r="Q11" s="40"/>
      <c r="R11" s="38"/>
      <c r="S11" s="39"/>
      <c r="T11" s="40"/>
      <c r="U11" s="38"/>
    </row>
    <row r="12" spans="1:21" s="4" customFormat="1" ht="22" customHeight="1" x14ac:dyDescent="0.3">
      <c r="A12" s="99" t="s">
        <v>11</v>
      </c>
      <c r="B12" s="100"/>
      <c r="C12" s="100"/>
      <c r="D12" s="101"/>
      <c r="E12" s="44">
        <f>SUM(E13:E28)</f>
        <v>0.81099999999999994</v>
      </c>
      <c r="F12" s="45">
        <f>SUM(F13:F28)</f>
        <v>4.0549999999999997</v>
      </c>
      <c r="G12" s="46">
        <f>SUM(G13:G28)</f>
        <v>0.8</v>
      </c>
      <c r="H12" s="45">
        <f>SUM(H13:H28)</f>
        <v>4</v>
      </c>
      <c r="I12" s="47">
        <f>F12-H12</f>
        <v>5.4999999999999716E-2</v>
      </c>
      <c r="J12" s="41">
        <f>SUM(J13:J28)</f>
        <v>529500</v>
      </c>
      <c r="K12" s="42">
        <f>SUM(K13:K28)</f>
        <v>550000</v>
      </c>
      <c r="L12" s="43">
        <f>J12-K12</f>
        <v>-20500</v>
      </c>
      <c r="M12" s="41">
        <f>SUM(M13:M28)</f>
        <v>122850.00000000003</v>
      </c>
      <c r="N12" s="42">
        <f>SUM(N13:N28)</f>
        <v>132200</v>
      </c>
      <c r="O12" s="43">
        <f>M12-N12</f>
        <v>-9349.9999999999709</v>
      </c>
      <c r="P12" s="41">
        <f>SUM(P13:P28)</f>
        <v>652350</v>
      </c>
      <c r="Q12" s="42">
        <f>SUM(Q13:Q28)</f>
        <v>682200</v>
      </c>
      <c r="R12" s="43">
        <f>P12-Q12</f>
        <v>-29850</v>
      </c>
      <c r="S12" s="41"/>
      <c r="T12" s="42"/>
      <c r="U12" s="43"/>
    </row>
    <row r="13" spans="1:21" s="4" customFormat="1" ht="22" customHeight="1" x14ac:dyDescent="0.3">
      <c r="A13" s="49" t="s">
        <v>12</v>
      </c>
      <c r="B13" s="50" t="s">
        <v>16</v>
      </c>
      <c r="C13" s="50" t="s">
        <v>21</v>
      </c>
      <c r="D13" s="51">
        <v>12000</v>
      </c>
      <c r="E13" s="58">
        <v>0.3</v>
      </c>
      <c r="F13" s="59">
        <f>E13*Kostenzusammenstellung!$C$8</f>
        <v>1.5</v>
      </c>
      <c r="G13" s="60">
        <v>0.28000000000000003</v>
      </c>
      <c r="H13" s="59">
        <f>G13*Kostenzusammenstellung!$D$8</f>
        <v>1.4000000000000001</v>
      </c>
      <c r="I13" s="61">
        <f t="shared" ref="I13:I28" si="0">F13-H13</f>
        <v>9.9999999999999867E-2</v>
      </c>
      <c r="J13" s="70">
        <v>190000</v>
      </c>
      <c r="K13" s="71">
        <v>180000</v>
      </c>
      <c r="L13" s="72">
        <f>J13-K13</f>
        <v>10000</v>
      </c>
      <c r="M13" s="79">
        <f>'Teilprozesskosten lmn'!$J$12*(E13/$E$12)</f>
        <v>45443.896424167702</v>
      </c>
      <c r="N13" s="80">
        <f>'Teilprozesskosten lmn'!$K$12*(G13/$G$12)</f>
        <v>46270.000000000007</v>
      </c>
      <c r="O13" s="72">
        <f>M13-N13</f>
        <v>-826.10357583230507</v>
      </c>
      <c r="P13" s="79">
        <f>J13+M13</f>
        <v>235443.8964241677</v>
      </c>
      <c r="Q13" s="80">
        <f>K13+N13</f>
        <v>226270</v>
      </c>
      <c r="R13" s="72">
        <f>P13-Q13</f>
        <v>9173.8964241677022</v>
      </c>
      <c r="S13" s="85">
        <f>IF(ISERROR(P13/D13),,P13/D13)</f>
        <v>19.620324702013974</v>
      </c>
      <c r="T13" s="86">
        <f>IF(ISERROR(Q13/D13),,Q13/D13)</f>
        <v>18.855833333333333</v>
      </c>
      <c r="U13" s="72">
        <f>IF(ISBLANK(12),"",S13-T13)</f>
        <v>0.76449136868064116</v>
      </c>
    </row>
    <row r="14" spans="1:21" s="4" customFormat="1" ht="22" customHeight="1" x14ac:dyDescent="0.3">
      <c r="A14" s="52" t="s">
        <v>13</v>
      </c>
      <c r="B14" s="53" t="s">
        <v>17</v>
      </c>
      <c r="C14" s="53" t="s">
        <v>22</v>
      </c>
      <c r="D14" s="54">
        <v>220</v>
      </c>
      <c r="E14" s="62">
        <v>0.2</v>
      </c>
      <c r="F14" s="63">
        <f>E14*Kostenzusammenstellung!$C$8</f>
        <v>1</v>
      </c>
      <c r="G14" s="64">
        <v>0.15</v>
      </c>
      <c r="H14" s="63">
        <f>G14*Kostenzusammenstellung!$D$8</f>
        <v>0.75</v>
      </c>
      <c r="I14" s="65">
        <f t="shared" si="0"/>
        <v>0.25</v>
      </c>
      <c r="J14" s="73">
        <v>150000</v>
      </c>
      <c r="K14" s="74">
        <v>160000</v>
      </c>
      <c r="L14" s="75">
        <f>J14-K14</f>
        <v>-10000</v>
      </c>
      <c r="M14" s="81">
        <f>'Teilprozesskosten lmn'!$J$12*(E14/$E$12)</f>
        <v>30295.930949445137</v>
      </c>
      <c r="N14" s="82">
        <f>'Teilprozesskosten lmn'!$K$12*(G14/$G$12)</f>
        <v>24787.499999999996</v>
      </c>
      <c r="O14" s="75">
        <f>M14-N14</f>
        <v>5508.4309494451409</v>
      </c>
      <c r="P14" s="81">
        <f t="shared" ref="P14:P28" si="1">J14+M14</f>
        <v>180295.93094944514</v>
      </c>
      <c r="Q14" s="82">
        <f t="shared" ref="Q14:Q28" si="2">K14+N14</f>
        <v>184787.5</v>
      </c>
      <c r="R14" s="75">
        <f>P14-Q14</f>
        <v>-4491.5690505548555</v>
      </c>
      <c r="S14" s="87">
        <f t="shared" ref="S14:S28" si="3">IF(ISERROR(P14/D14),,P14/D14)</f>
        <v>819.52695886111428</v>
      </c>
      <c r="T14" s="88">
        <f t="shared" ref="T14:T28" si="4">IF(ISERROR(Q14/D14),,Q14/D14)</f>
        <v>839.94318181818187</v>
      </c>
      <c r="U14" s="75">
        <f t="shared" ref="U14:U28" si="5">IF(ISBLANK(12),"",S14-T14)</f>
        <v>-20.416222957067589</v>
      </c>
    </row>
    <row r="15" spans="1:21" s="4" customFormat="1" ht="22" customHeight="1" x14ac:dyDescent="0.3">
      <c r="A15" s="52" t="s">
        <v>14</v>
      </c>
      <c r="B15" s="53" t="s">
        <v>18</v>
      </c>
      <c r="C15" s="53" t="s">
        <v>23</v>
      </c>
      <c r="D15" s="54">
        <v>7000</v>
      </c>
      <c r="E15" s="62">
        <v>0.1</v>
      </c>
      <c r="F15" s="63">
        <f>E15*Kostenzusammenstellung!$C$8</f>
        <v>0.5</v>
      </c>
      <c r="G15" s="64">
        <v>0.15</v>
      </c>
      <c r="H15" s="63">
        <f>G15*Kostenzusammenstellung!$D$8</f>
        <v>0.75</v>
      </c>
      <c r="I15" s="65">
        <f t="shared" si="0"/>
        <v>-0.25</v>
      </c>
      <c r="J15" s="73">
        <v>60000</v>
      </c>
      <c r="K15" s="74">
        <v>65000</v>
      </c>
      <c r="L15" s="75">
        <f t="shared" ref="L15:L28" si="6">J15-K15</f>
        <v>-5000</v>
      </c>
      <c r="M15" s="81">
        <f>'Teilprozesskosten lmn'!$J$12*(E15/$E$12)</f>
        <v>15147.965474722569</v>
      </c>
      <c r="N15" s="82">
        <f>'Teilprozesskosten lmn'!$K$12*(G15/$G$12)</f>
        <v>24787.499999999996</v>
      </c>
      <c r="O15" s="75">
        <f t="shared" ref="O15:O28" si="7">M15-N15</f>
        <v>-9639.5345252774277</v>
      </c>
      <c r="P15" s="81">
        <f t="shared" si="1"/>
        <v>75147.965474722572</v>
      </c>
      <c r="Q15" s="82">
        <f t="shared" si="2"/>
        <v>89787.5</v>
      </c>
      <c r="R15" s="75">
        <f t="shared" ref="R15:R28" si="8">P15-Q15</f>
        <v>-14639.534525277428</v>
      </c>
      <c r="S15" s="87">
        <f t="shared" si="3"/>
        <v>10.735423639246081</v>
      </c>
      <c r="T15" s="88">
        <f t="shared" si="4"/>
        <v>12.826785714285714</v>
      </c>
      <c r="U15" s="75">
        <f t="shared" si="5"/>
        <v>-2.0913620750396333</v>
      </c>
    </row>
    <row r="16" spans="1:21" s="4" customFormat="1" ht="22" customHeight="1" x14ac:dyDescent="0.3">
      <c r="A16" s="52" t="s">
        <v>15</v>
      </c>
      <c r="B16" s="53" t="s">
        <v>19</v>
      </c>
      <c r="C16" s="53" t="s">
        <v>24</v>
      </c>
      <c r="D16" s="54">
        <v>250</v>
      </c>
      <c r="E16" s="62">
        <v>0.21099999999999999</v>
      </c>
      <c r="F16" s="63">
        <f>E16*Kostenzusammenstellung!$C$8</f>
        <v>1.0549999999999999</v>
      </c>
      <c r="G16" s="64">
        <v>0.22</v>
      </c>
      <c r="H16" s="63">
        <f>G16*Kostenzusammenstellung!$D$8</f>
        <v>1.1000000000000001</v>
      </c>
      <c r="I16" s="65">
        <f t="shared" si="0"/>
        <v>-4.5000000000000151E-2</v>
      </c>
      <c r="J16" s="73">
        <v>129500</v>
      </c>
      <c r="K16" s="74">
        <v>145000</v>
      </c>
      <c r="L16" s="75">
        <f t="shared" si="6"/>
        <v>-15500</v>
      </c>
      <c r="M16" s="81">
        <f>'Teilprozesskosten lmn'!$J$12*(E16/$E$12)</f>
        <v>31962.207151664614</v>
      </c>
      <c r="N16" s="82">
        <f>'Teilprozesskosten lmn'!$K$12*(G16/$G$12)</f>
        <v>36354.999999999993</v>
      </c>
      <c r="O16" s="75">
        <f t="shared" si="7"/>
        <v>-4392.7928483353789</v>
      </c>
      <c r="P16" s="81">
        <f t="shared" si="1"/>
        <v>161462.20715166462</v>
      </c>
      <c r="Q16" s="82">
        <f t="shared" si="2"/>
        <v>181355</v>
      </c>
      <c r="R16" s="75">
        <f t="shared" si="8"/>
        <v>-19892.792848335375</v>
      </c>
      <c r="S16" s="87">
        <f t="shared" si="3"/>
        <v>645.84882860665846</v>
      </c>
      <c r="T16" s="88">
        <f t="shared" si="4"/>
        <v>725.42</v>
      </c>
      <c r="U16" s="75">
        <f t="shared" si="5"/>
        <v>-79.571171393341501</v>
      </c>
    </row>
    <row r="17" spans="1:21" s="4" customFormat="1" ht="22" customHeight="1" x14ac:dyDescent="0.3">
      <c r="A17" s="52"/>
      <c r="B17" s="53"/>
      <c r="C17" s="53"/>
      <c r="D17" s="54"/>
      <c r="E17" s="66"/>
      <c r="F17" s="63">
        <f>E17*Kostenzusammenstellung!$C$8</f>
        <v>0</v>
      </c>
      <c r="G17" s="53"/>
      <c r="H17" s="63">
        <f>G17*Kostenzusammenstellung!$D$8</f>
        <v>0</v>
      </c>
      <c r="I17" s="65">
        <f t="shared" si="0"/>
        <v>0</v>
      </c>
      <c r="J17" s="73"/>
      <c r="K17" s="74"/>
      <c r="L17" s="75">
        <f t="shared" si="6"/>
        <v>0</v>
      </c>
      <c r="M17" s="81">
        <f>'Teilprozesskosten lmn'!$J$12*(E17/$E$12)</f>
        <v>0</v>
      </c>
      <c r="N17" s="82">
        <f>'Teilprozesskosten lmn'!$K$12*(G17/$G$12)</f>
        <v>0</v>
      </c>
      <c r="O17" s="75">
        <f t="shared" si="7"/>
        <v>0</v>
      </c>
      <c r="P17" s="81">
        <f t="shared" si="1"/>
        <v>0</v>
      </c>
      <c r="Q17" s="82">
        <f t="shared" si="2"/>
        <v>0</v>
      </c>
      <c r="R17" s="75">
        <f t="shared" si="8"/>
        <v>0</v>
      </c>
      <c r="S17" s="87">
        <f t="shared" si="3"/>
        <v>0</v>
      </c>
      <c r="T17" s="88">
        <f t="shared" si="4"/>
        <v>0</v>
      </c>
      <c r="U17" s="75">
        <f t="shared" si="5"/>
        <v>0</v>
      </c>
    </row>
    <row r="18" spans="1:21" s="4" customFormat="1" ht="22" customHeight="1" x14ac:dyDescent="0.3">
      <c r="A18" s="52"/>
      <c r="B18" s="53"/>
      <c r="C18" s="53"/>
      <c r="D18" s="54"/>
      <c r="E18" s="62"/>
      <c r="F18" s="63">
        <f>E18*Kostenzusammenstellung!$C$8</f>
        <v>0</v>
      </c>
      <c r="G18" s="64"/>
      <c r="H18" s="63">
        <f>G18*Kostenzusammenstellung!$D$8</f>
        <v>0</v>
      </c>
      <c r="I18" s="65">
        <f t="shared" si="0"/>
        <v>0</v>
      </c>
      <c r="J18" s="73"/>
      <c r="K18" s="74"/>
      <c r="L18" s="75">
        <f t="shared" si="6"/>
        <v>0</v>
      </c>
      <c r="M18" s="81">
        <f>'Teilprozesskosten lmn'!$J$12*(E18/$E$12)</f>
        <v>0</v>
      </c>
      <c r="N18" s="82">
        <f>'Teilprozesskosten lmn'!$K$12*(G18/$G$12)</f>
        <v>0</v>
      </c>
      <c r="O18" s="75">
        <f t="shared" si="7"/>
        <v>0</v>
      </c>
      <c r="P18" s="81">
        <f t="shared" si="1"/>
        <v>0</v>
      </c>
      <c r="Q18" s="82">
        <f t="shared" si="2"/>
        <v>0</v>
      </c>
      <c r="R18" s="75">
        <f t="shared" si="8"/>
        <v>0</v>
      </c>
      <c r="S18" s="87">
        <f t="shared" si="3"/>
        <v>0</v>
      </c>
      <c r="T18" s="88">
        <f t="shared" si="4"/>
        <v>0</v>
      </c>
      <c r="U18" s="75">
        <f t="shared" si="5"/>
        <v>0</v>
      </c>
    </row>
    <row r="19" spans="1:21" s="4" customFormat="1" ht="22" customHeight="1" x14ac:dyDescent="0.3">
      <c r="A19" s="52"/>
      <c r="B19" s="53"/>
      <c r="C19" s="53"/>
      <c r="D19" s="54"/>
      <c r="E19" s="66"/>
      <c r="F19" s="63">
        <f>E19*Kostenzusammenstellung!$C$8</f>
        <v>0</v>
      </c>
      <c r="G19" s="53"/>
      <c r="H19" s="63">
        <f>G19*Kostenzusammenstellung!$D$8</f>
        <v>0</v>
      </c>
      <c r="I19" s="65">
        <f t="shared" si="0"/>
        <v>0</v>
      </c>
      <c r="J19" s="73"/>
      <c r="K19" s="74"/>
      <c r="L19" s="75">
        <f t="shared" si="6"/>
        <v>0</v>
      </c>
      <c r="M19" s="81">
        <f>'Teilprozesskosten lmn'!$J$12*(E19/$E$12)</f>
        <v>0</v>
      </c>
      <c r="N19" s="82">
        <f>'Teilprozesskosten lmn'!$K$12*(G19/$G$12)</f>
        <v>0</v>
      </c>
      <c r="O19" s="75">
        <f t="shared" si="7"/>
        <v>0</v>
      </c>
      <c r="P19" s="81">
        <f t="shared" si="1"/>
        <v>0</v>
      </c>
      <c r="Q19" s="82">
        <f t="shared" si="2"/>
        <v>0</v>
      </c>
      <c r="R19" s="75">
        <f t="shared" si="8"/>
        <v>0</v>
      </c>
      <c r="S19" s="87">
        <f t="shared" si="3"/>
        <v>0</v>
      </c>
      <c r="T19" s="88">
        <f t="shared" si="4"/>
        <v>0</v>
      </c>
      <c r="U19" s="75">
        <f t="shared" si="5"/>
        <v>0</v>
      </c>
    </row>
    <row r="20" spans="1:21" s="4" customFormat="1" ht="22" customHeight="1" x14ac:dyDescent="0.3">
      <c r="A20" s="52"/>
      <c r="B20" s="53"/>
      <c r="C20" s="53"/>
      <c r="D20" s="54"/>
      <c r="E20" s="66"/>
      <c r="F20" s="63">
        <f>E20*Kostenzusammenstellung!$C$8</f>
        <v>0</v>
      </c>
      <c r="G20" s="53"/>
      <c r="H20" s="63">
        <f>G20*Kostenzusammenstellung!$D$8</f>
        <v>0</v>
      </c>
      <c r="I20" s="65">
        <f t="shared" si="0"/>
        <v>0</v>
      </c>
      <c r="J20" s="73"/>
      <c r="K20" s="74"/>
      <c r="L20" s="75">
        <f t="shared" si="6"/>
        <v>0</v>
      </c>
      <c r="M20" s="81">
        <f>'Teilprozesskosten lmn'!$J$12*(E20/$E$12)</f>
        <v>0</v>
      </c>
      <c r="N20" s="82">
        <f>'Teilprozesskosten lmn'!$K$12*(G20/$G$12)</f>
        <v>0</v>
      </c>
      <c r="O20" s="75">
        <f t="shared" si="7"/>
        <v>0</v>
      </c>
      <c r="P20" s="81">
        <f t="shared" si="1"/>
        <v>0</v>
      </c>
      <c r="Q20" s="82">
        <f t="shared" si="2"/>
        <v>0</v>
      </c>
      <c r="R20" s="75">
        <f t="shared" si="8"/>
        <v>0</v>
      </c>
      <c r="S20" s="87">
        <f t="shared" si="3"/>
        <v>0</v>
      </c>
      <c r="T20" s="88">
        <f t="shared" si="4"/>
        <v>0</v>
      </c>
      <c r="U20" s="75">
        <f t="shared" si="5"/>
        <v>0</v>
      </c>
    </row>
    <row r="21" spans="1:21" s="4" customFormat="1" ht="22" customHeight="1" x14ac:dyDescent="0.3">
      <c r="A21" s="52"/>
      <c r="B21" s="53"/>
      <c r="C21" s="53"/>
      <c r="D21" s="54"/>
      <c r="E21" s="66"/>
      <c r="F21" s="63">
        <f>E21*Kostenzusammenstellung!$C$8</f>
        <v>0</v>
      </c>
      <c r="G21" s="53"/>
      <c r="H21" s="63">
        <f>G21*Kostenzusammenstellung!$D$8</f>
        <v>0</v>
      </c>
      <c r="I21" s="65">
        <f t="shared" si="0"/>
        <v>0</v>
      </c>
      <c r="J21" s="73"/>
      <c r="K21" s="74"/>
      <c r="L21" s="75">
        <f t="shared" si="6"/>
        <v>0</v>
      </c>
      <c r="M21" s="81">
        <f>'Teilprozesskosten lmn'!$J$12*(E21/$E$12)</f>
        <v>0</v>
      </c>
      <c r="N21" s="82">
        <f>'Teilprozesskosten lmn'!$K$12*(G21/$G$12)</f>
        <v>0</v>
      </c>
      <c r="O21" s="75">
        <f t="shared" si="7"/>
        <v>0</v>
      </c>
      <c r="P21" s="81">
        <f t="shared" si="1"/>
        <v>0</v>
      </c>
      <c r="Q21" s="82">
        <f t="shared" si="2"/>
        <v>0</v>
      </c>
      <c r="R21" s="75">
        <f t="shared" si="8"/>
        <v>0</v>
      </c>
      <c r="S21" s="87">
        <f t="shared" si="3"/>
        <v>0</v>
      </c>
      <c r="T21" s="88">
        <f t="shared" si="4"/>
        <v>0</v>
      </c>
      <c r="U21" s="75">
        <f t="shared" si="5"/>
        <v>0</v>
      </c>
    </row>
    <row r="22" spans="1:21" s="4" customFormat="1" ht="22" customHeight="1" x14ac:dyDescent="0.3">
      <c r="A22" s="52"/>
      <c r="B22" s="53"/>
      <c r="C22" s="53"/>
      <c r="D22" s="54"/>
      <c r="E22" s="66"/>
      <c r="F22" s="63">
        <f>E22*Kostenzusammenstellung!$C$8</f>
        <v>0</v>
      </c>
      <c r="G22" s="53"/>
      <c r="H22" s="63">
        <f>G22*Kostenzusammenstellung!$D$8</f>
        <v>0</v>
      </c>
      <c r="I22" s="65">
        <f t="shared" si="0"/>
        <v>0</v>
      </c>
      <c r="J22" s="73"/>
      <c r="K22" s="74"/>
      <c r="L22" s="75">
        <f t="shared" si="6"/>
        <v>0</v>
      </c>
      <c r="M22" s="81">
        <f>'Teilprozesskosten lmn'!$J$12*(E22/$E$12)</f>
        <v>0</v>
      </c>
      <c r="N22" s="82">
        <f>'Teilprozesskosten lmn'!$K$12*(G22/$G$12)</f>
        <v>0</v>
      </c>
      <c r="O22" s="75">
        <f t="shared" si="7"/>
        <v>0</v>
      </c>
      <c r="P22" s="81">
        <f t="shared" si="1"/>
        <v>0</v>
      </c>
      <c r="Q22" s="82">
        <f t="shared" si="2"/>
        <v>0</v>
      </c>
      <c r="R22" s="75">
        <f t="shared" si="8"/>
        <v>0</v>
      </c>
      <c r="S22" s="87">
        <f t="shared" si="3"/>
        <v>0</v>
      </c>
      <c r="T22" s="88">
        <f t="shared" si="4"/>
        <v>0</v>
      </c>
      <c r="U22" s="75">
        <f t="shared" si="5"/>
        <v>0</v>
      </c>
    </row>
    <row r="23" spans="1:21" s="4" customFormat="1" ht="22" customHeight="1" x14ac:dyDescent="0.3">
      <c r="A23" s="52"/>
      <c r="B23" s="53"/>
      <c r="C23" s="53"/>
      <c r="D23" s="54"/>
      <c r="E23" s="66"/>
      <c r="F23" s="63">
        <f>E23*Kostenzusammenstellung!$C$8</f>
        <v>0</v>
      </c>
      <c r="G23" s="53"/>
      <c r="H23" s="63">
        <f>G23*Kostenzusammenstellung!$D$8</f>
        <v>0</v>
      </c>
      <c r="I23" s="65">
        <f t="shared" si="0"/>
        <v>0</v>
      </c>
      <c r="J23" s="73"/>
      <c r="K23" s="74"/>
      <c r="L23" s="75">
        <f t="shared" si="6"/>
        <v>0</v>
      </c>
      <c r="M23" s="81">
        <f>'Teilprozesskosten lmn'!$J$12*(E23/$E$12)</f>
        <v>0</v>
      </c>
      <c r="N23" s="82">
        <f>'Teilprozesskosten lmn'!$K$12*(G23/$G$12)</f>
        <v>0</v>
      </c>
      <c r="O23" s="75">
        <f t="shared" si="7"/>
        <v>0</v>
      </c>
      <c r="P23" s="81">
        <f t="shared" si="1"/>
        <v>0</v>
      </c>
      <c r="Q23" s="82">
        <f t="shared" si="2"/>
        <v>0</v>
      </c>
      <c r="R23" s="75">
        <f t="shared" si="8"/>
        <v>0</v>
      </c>
      <c r="S23" s="87">
        <f t="shared" si="3"/>
        <v>0</v>
      </c>
      <c r="T23" s="88">
        <f t="shared" si="4"/>
        <v>0</v>
      </c>
      <c r="U23" s="75">
        <f t="shared" si="5"/>
        <v>0</v>
      </c>
    </row>
    <row r="24" spans="1:21" s="4" customFormat="1" ht="22" customHeight="1" x14ac:dyDescent="0.3">
      <c r="A24" s="52"/>
      <c r="B24" s="53"/>
      <c r="C24" s="53"/>
      <c r="D24" s="54"/>
      <c r="E24" s="66"/>
      <c r="F24" s="63">
        <f>E24*Kostenzusammenstellung!$C$8</f>
        <v>0</v>
      </c>
      <c r="G24" s="53"/>
      <c r="H24" s="63">
        <f>G24*Kostenzusammenstellung!$D$8</f>
        <v>0</v>
      </c>
      <c r="I24" s="65">
        <f t="shared" si="0"/>
        <v>0</v>
      </c>
      <c r="J24" s="73"/>
      <c r="K24" s="74"/>
      <c r="L24" s="75">
        <f t="shared" si="6"/>
        <v>0</v>
      </c>
      <c r="M24" s="81">
        <f>'Teilprozesskosten lmn'!$J$12*(E24/$E$12)</f>
        <v>0</v>
      </c>
      <c r="N24" s="82">
        <f>'Teilprozesskosten lmn'!$K$12*(G24/$G$12)</f>
        <v>0</v>
      </c>
      <c r="O24" s="75">
        <f t="shared" si="7"/>
        <v>0</v>
      </c>
      <c r="P24" s="81">
        <f t="shared" si="1"/>
        <v>0</v>
      </c>
      <c r="Q24" s="82">
        <f t="shared" si="2"/>
        <v>0</v>
      </c>
      <c r="R24" s="75">
        <f t="shared" si="8"/>
        <v>0</v>
      </c>
      <c r="S24" s="87">
        <f t="shared" si="3"/>
        <v>0</v>
      </c>
      <c r="T24" s="88">
        <f t="shared" si="4"/>
        <v>0</v>
      </c>
      <c r="U24" s="75">
        <f t="shared" si="5"/>
        <v>0</v>
      </c>
    </row>
    <row r="25" spans="1:21" s="4" customFormat="1" ht="22" customHeight="1" x14ac:dyDescent="0.3">
      <c r="A25" s="52"/>
      <c r="B25" s="53"/>
      <c r="C25" s="53"/>
      <c r="D25" s="54"/>
      <c r="E25" s="66"/>
      <c r="F25" s="63">
        <f>E25*Kostenzusammenstellung!$C$8</f>
        <v>0</v>
      </c>
      <c r="G25" s="53"/>
      <c r="H25" s="63">
        <f>G25*Kostenzusammenstellung!$D$8</f>
        <v>0</v>
      </c>
      <c r="I25" s="65">
        <f t="shared" si="0"/>
        <v>0</v>
      </c>
      <c r="J25" s="73"/>
      <c r="K25" s="74"/>
      <c r="L25" s="75">
        <f t="shared" si="6"/>
        <v>0</v>
      </c>
      <c r="M25" s="81">
        <f>'Teilprozesskosten lmn'!$J$12*(E25/$E$12)</f>
        <v>0</v>
      </c>
      <c r="N25" s="82">
        <f>'Teilprozesskosten lmn'!$K$12*(G25/$G$12)</f>
        <v>0</v>
      </c>
      <c r="O25" s="75">
        <f t="shared" si="7"/>
        <v>0</v>
      </c>
      <c r="P25" s="81">
        <f t="shared" si="1"/>
        <v>0</v>
      </c>
      <c r="Q25" s="82">
        <f t="shared" si="2"/>
        <v>0</v>
      </c>
      <c r="R25" s="75">
        <f t="shared" si="8"/>
        <v>0</v>
      </c>
      <c r="S25" s="87">
        <f t="shared" si="3"/>
        <v>0</v>
      </c>
      <c r="T25" s="88">
        <f t="shared" si="4"/>
        <v>0</v>
      </c>
      <c r="U25" s="75">
        <f t="shared" si="5"/>
        <v>0</v>
      </c>
    </row>
    <row r="26" spans="1:21" s="4" customFormat="1" ht="22" customHeight="1" x14ac:dyDescent="0.3">
      <c r="A26" s="52"/>
      <c r="B26" s="53"/>
      <c r="C26" s="53"/>
      <c r="D26" s="54"/>
      <c r="E26" s="66"/>
      <c r="F26" s="63">
        <f>E26*Kostenzusammenstellung!$C$8</f>
        <v>0</v>
      </c>
      <c r="G26" s="53"/>
      <c r="H26" s="63">
        <f>G26*Kostenzusammenstellung!$D$8</f>
        <v>0</v>
      </c>
      <c r="I26" s="65">
        <f t="shared" si="0"/>
        <v>0</v>
      </c>
      <c r="J26" s="73"/>
      <c r="K26" s="74"/>
      <c r="L26" s="75">
        <f t="shared" si="6"/>
        <v>0</v>
      </c>
      <c r="M26" s="81">
        <f>'Teilprozesskosten lmn'!$J$12*(E26/$E$12)</f>
        <v>0</v>
      </c>
      <c r="N26" s="82">
        <f>'Teilprozesskosten lmn'!$K$12*(G26/$G$12)</f>
        <v>0</v>
      </c>
      <c r="O26" s="75">
        <f t="shared" si="7"/>
        <v>0</v>
      </c>
      <c r="P26" s="81">
        <f t="shared" si="1"/>
        <v>0</v>
      </c>
      <c r="Q26" s="82">
        <f t="shared" si="2"/>
        <v>0</v>
      </c>
      <c r="R26" s="75">
        <f t="shared" si="8"/>
        <v>0</v>
      </c>
      <c r="S26" s="87">
        <f t="shared" si="3"/>
        <v>0</v>
      </c>
      <c r="T26" s="88">
        <f t="shared" si="4"/>
        <v>0</v>
      </c>
      <c r="U26" s="75">
        <f t="shared" si="5"/>
        <v>0</v>
      </c>
    </row>
    <row r="27" spans="1:21" s="4" customFormat="1" ht="22" customHeight="1" x14ac:dyDescent="0.3">
      <c r="A27" s="52"/>
      <c r="B27" s="53"/>
      <c r="C27" s="53"/>
      <c r="D27" s="54"/>
      <c r="E27" s="66"/>
      <c r="F27" s="63">
        <f>E27*Kostenzusammenstellung!$C$8</f>
        <v>0</v>
      </c>
      <c r="G27" s="53"/>
      <c r="H27" s="63">
        <f>G27*Kostenzusammenstellung!$D$8</f>
        <v>0</v>
      </c>
      <c r="I27" s="65">
        <f t="shared" si="0"/>
        <v>0</v>
      </c>
      <c r="J27" s="73"/>
      <c r="K27" s="74"/>
      <c r="L27" s="75">
        <f t="shared" si="6"/>
        <v>0</v>
      </c>
      <c r="M27" s="81">
        <f>'Teilprozesskosten lmn'!$J$12*(E27/$E$12)</f>
        <v>0</v>
      </c>
      <c r="N27" s="82">
        <f>'Teilprozesskosten lmn'!$K$12*(G27/$G$12)</f>
        <v>0</v>
      </c>
      <c r="O27" s="75">
        <f t="shared" si="7"/>
        <v>0</v>
      </c>
      <c r="P27" s="81">
        <f t="shared" si="1"/>
        <v>0</v>
      </c>
      <c r="Q27" s="82">
        <f t="shared" si="2"/>
        <v>0</v>
      </c>
      <c r="R27" s="75">
        <f t="shared" si="8"/>
        <v>0</v>
      </c>
      <c r="S27" s="87">
        <f t="shared" si="3"/>
        <v>0</v>
      </c>
      <c r="T27" s="88">
        <f t="shared" si="4"/>
        <v>0</v>
      </c>
      <c r="U27" s="75">
        <f t="shared" si="5"/>
        <v>0</v>
      </c>
    </row>
    <row r="28" spans="1:21" s="4" customFormat="1" ht="22" customHeight="1" x14ac:dyDescent="0.3">
      <c r="A28" s="55"/>
      <c r="B28" s="56"/>
      <c r="C28" s="56"/>
      <c r="D28" s="57"/>
      <c r="E28" s="67"/>
      <c r="F28" s="68">
        <f>E28*Kostenzusammenstellung!$C$8</f>
        <v>0</v>
      </c>
      <c r="G28" s="56"/>
      <c r="H28" s="68">
        <f>G28*Kostenzusammenstellung!$D$8</f>
        <v>0</v>
      </c>
      <c r="I28" s="69">
        <f t="shared" si="0"/>
        <v>0</v>
      </c>
      <c r="J28" s="76"/>
      <c r="K28" s="77"/>
      <c r="L28" s="78">
        <f t="shared" si="6"/>
        <v>0</v>
      </c>
      <c r="M28" s="83">
        <f>'Teilprozesskosten lmn'!$J$12*(E28/$E$12)</f>
        <v>0</v>
      </c>
      <c r="N28" s="84">
        <f>'Teilprozesskosten lmn'!$K$12*(G28/$G$12)</f>
        <v>0</v>
      </c>
      <c r="O28" s="78">
        <f t="shared" si="7"/>
        <v>0</v>
      </c>
      <c r="P28" s="83">
        <f t="shared" si="1"/>
        <v>0</v>
      </c>
      <c r="Q28" s="84">
        <f t="shared" si="2"/>
        <v>0</v>
      </c>
      <c r="R28" s="78">
        <f t="shared" si="8"/>
        <v>0</v>
      </c>
      <c r="S28" s="89">
        <f t="shared" si="3"/>
        <v>0</v>
      </c>
      <c r="T28" s="90">
        <f t="shared" si="4"/>
        <v>0</v>
      </c>
      <c r="U28" s="78">
        <f t="shared" si="5"/>
        <v>0</v>
      </c>
    </row>
    <row r="29" spans="1:21" s="4" customFormat="1" ht="22" customHeight="1" x14ac:dyDescent="0.3">
      <c r="A29" s="7"/>
    </row>
    <row r="30" spans="1:21" s="4" customFormat="1" ht="22" customHeight="1" x14ac:dyDescent="0.3"/>
  </sheetData>
  <mergeCells count="19">
    <mergeCell ref="A12:D12"/>
    <mergeCell ref="A11:D11"/>
    <mergeCell ref="A7:U7"/>
    <mergeCell ref="A8:A10"/>
    <mergeCell ref="B8:B10"/>
    <mergeCell ref="C8:C10"/>
    <mergeCell ref="D8:D9"/>
    <mergeCell ref="A4:B4"/>
    <mergeCell ref="A5:B5"/>
    <mergeCell ref="C4:D4"/>
    <mergeCell ref="C5:D5"/>
    <mergeCell ref="A2:F2"/>
    <mergeCell ref="E9:F9"/>
    <mergeCell ref="G9:H9"/>
    <mergeCell ref="S8:U8"/>
    <mergeCell ref="E8:I8"/>
    <mergeCell ref="J8:L8"/>
    <mergeCell ref="M8:O8"/>
    <mergeCell ref="P8:R8"/>
  </mergeCells>
  <phoneticPr fontId="0" type="noConversion"/>
  <pageMargins left="0.78740157499999996" right="0.78740157499999996" top="0.984251969" bottom="0.984251969" header="0.4921259845" footer="0.4921259845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Kostenzusammenstellung</vt:lpstr>
      <vt:lpstr>Teilprozesskosten lmn</vt:lpstr>
      <vt:lpstr>Teilprozesskosten lmi</vt:lpstr>
    </vt:vector>
  </TitlesOfParts>
  <Company>b-wise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Prozesskosten berechnen</dc:title>
  <dc:subject>Prozesskostenrechnung</dc:subject>
  <dc:creator>www.business-wissen.de</dc:creator>
  <cp:lastModifiedBy>Jürgen Fleig</cp:lastModifiedBy>
  <cp:lastPrinted>2006-03-17T10:54:56Z</cp:lastPrinted>
  <dcterms:created xsi:type="dcterms:W3CDTF">2006-03-16T14:18:47Z</dcterms:created>
  <dcterms:modified xsi:type="dcterms:W3CDTF">2025-01-23T11:12:51Z</dcterms:modified>
</cp:coreProperties>
</file>